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GastosMinisterio" sheetId="1" r:id="rId1"/>
    <sheet name="IngresosMinisterio" sheetId="2" r:id="rId2"/>
  </sheets>
  <definedNames/>
  <calcPr fullCalcOnLoad="1"/>
</workbook>
</file>

<file path=xl/sharedStrings.xml><?xml version="1.0" encoding="utf-8"?>
<sst xmlns="http://schemas.openxmlformats.org/spreadsheetml/2006/main" count="118" uniqueCount="105">
  <si>
    <t>BALANCE 361 MINISTERIO - GASTOS</t>
  </si>
  <si>
    <t>GASTO CORRIENTE + REMANENTES</t>
  </si>
  <si>
    <t>RESIDUOS</t>
  </si>
  <si>
    <t>PARTIDA</t>
  </si>
  <si>
    <t>DESCRIPCIÓN MINISTERIO</t>
  </si>
  <si>
    <t>PRESUPUESTO INICIAL</t>
  </si>
  <si>
    <t>PRESUPUESTO DEFINITIVO</t>
  </si>
  <si>
    <t>OBLIGACIONES RECONOCIDAS</t>
  </si>
  <si>
    <t>PAGOS</t>
  </si>
  <si>
    <t xml:space="preserve">12009  </t>
  </si>
  <si>
    <t>Otras retribuciones básicas.</t>
  </si>
  <si>
    <t xml:space="preserve">12103  </t>
  </si>
  <si>
    <t>Otros complementos.</t>
  </si>
  <si>
    <t xml:space="preserve">13002  </t>
  </si>
  <si>
    <t>Otras remuneraciones.</t>
  </si>
  <si>
    <t xml:space="preserve">16000  </t>
  </si>
  <si>
    <t>Seguridad Social.</t>
  </si>
  <si>
    <t xml:space="preserve">16008  </t>
  </si>
  <si>
    <t>Asistencia médico-farmacéutica.</t>
  </si>
  <si>
    <t xml:space="preserve">16200  </t>
  </si>
  <si>
    <t>Formación y perfeccionamiento del personal.</t>
  </si>
  <si>
    <t xml:space="preserve">16204  </t>
  </si>
  <si>
    <t>Acción social.</t>
  </si>
  <si>
    <t xml:space="preserve">16205  </t>
  </si>
  <si>
    <t>Seguros.</t>
  </si>
  <si>
    <t xml:space="preserve">16209  </t>
  </si>
  <si>
    <t>Otros gastos sociales.</t>
  </si>
  <si>
    <t xml:space="preserve">TOTAL CAPÍTULO 1 : </t>
  </si>
  <si>
    <t xml:space="preserve">206    </t>
  </si>
  <si>
    <t>Arrendamientos de equipos para procesos de información.</t>
  </si>
  <si>
    <t xml:space="preserve">212    </t>
  </si>
  <si>
    <t>Edificios y otras construcciones.</t>
  </si>
  <si>
    <t xml:space="preserve">213    </t>
  </si>
  <si>
    <t>Maquinaria, instalaciones técnicas y utillaje.</t>
  </si>
  <si>
    <t xml:space="preserve">215    </t>
  </si>
  <si>
    <t>Mobiliario.</t>
  </si>
  <si>
    <t xml:space="preserve">216    </t>
  </si>
  <si>
    <t>Equipos para procesos de información.</t>
  </si>
  <si>
    <t xml:space="preserve">22000  </t>
  </si>
  <si>
    <t>Ordinario no inventariable.</t>
  </si>
  <si>
    <t xml:space="preserve">22001  </t>
  </si>
  <si>
    <t>Prensa, revistas, libros y otras publicaciones.</t>
  </si>
  <si>
    <t xml:space="preserve">22002  </t>
  </si>
  <si>
    <t>Material informático no inventariable.</t>
  </si>
  <si>
    <t xml:space="preserve">22100  </t>
  </si>
  <si>
    <t>Energía eléctrica.</t>
  </si>
  <si>
    <t xml:space="preserve">22106  </t>
  </si>
  <si>
    <t>Productos farmacéuticos y material sanitario.</t>
  </si>
  <si>
    <t xml:space="preserve">22199  </t>
  </si>
  <si>
    <t>Otros suministros.</t>
  </si>
  <si>
    <t xml:space="preserve">22200  </t>
  </si>
  <si>
    <t>Servicios de Telecomunicaciones.</t>
  </si>
  <si>
    <t xml:space="preserve">22203  </t>
  </si>
  <si>
    <t>Informáticas.</t>
  </si>
  <si>
    <t xml:space="preserve">22299  </t>
  </si>
  <si>
    <t>Otros gastos en comunicaciones.</t>
  </si>
  <si>
    <t xml:space="preserve">224    </t>
  </si>
  <si>
    <t>Primas de seguros.</t>
  </si>
  <si>
    <t xml:space="preserve">22502  </t>
  </si>
  <si>
    <t>Tributos de las Entidades locales.</t>
  </si>
  <si>
    <t xml:space="preserve">22601  </t>
  </si>
  <si>
    <t>Atenciones protocolarias y representativas.</t>
  </si>
  <si>
    <t xml:space="preserve">22603  </t>
  </si>
  <si>
    <t>Publicación en Diarios Oficiales.</t>
  </si>
  <si>
    <t xml:space="preserve">22699  </t>
  </si>
  <si>
    <t>Otros gastos diversos.</t>
  </si>
  <si>
    <t xml:space="preserve">22700  </t>
  </si>
  <si>
    <t>Limpieza y aseo.</t>
  </si>
  <si>
    <t xml:space="preserve">22701  </t>
  </si>
  <si>
    <t>Seguridad.</t>
  </si>
  <si>
    <t xml:space="preserve">22799  </t>
  </si>
  <si>
    <t>Otros trabajos realizados por otras empresas y profesionales.</t>
  </si>
  <si>
    <t xml:space="preserve">233    </t>
  </si>
  <si>
    <t>Otras indemnizaciones.</t>
  </si>
  <si>
    <t xml:space="preserve">25     </t>
  </si>
  <si>
    <t>Trabajos realizados por administraciones públicas y otras entidades públicas.</t>
  </si>
  <si>
    <t xml:space="preserve">TOTAL CAPÍTULO 2 : </t>
  </si>
  <si>
    <t xml:space="preserve">359    </t>
  </si>
  <si>
    <t>Otros gastos financieros.</t>
  </si>
  <si>
    <t xml:space="preserve">TOTAL CAPÍTULO 3 : </t>
  </si>
  <si>
    <t xml:space="preserve">625    </t>
  </si>
  <si>
    <t xml:space="preserve">626    </t>
  </si>
  <si>
    <t xml:space="preserve">629    </t>
  </si>
  <si>
    <t>Otras inversiones nuevas asociadas al funcionamiento operativo de los servicios.</t>
  </si>
  <si>
    <t xml:space="preserve">641    </t>
  </si>
  <si>
    <t>Gastos en aplicaciones informáticas.</t>
  </si>
  <si>
    <t xml:space="preserve">650    </t>
  </si>
  <si>
    <t>Gastos en inversiones gestionadas para otros entes públicos.</t>
  </si>
  <si>
    <t xml:space="preserve">TOTAL CAPÍTULO 6 : </t>
  </si>
  <si>
    <t>TOTALES:</t>
  </si>
  <si>
    <t>BALANCE 361 MINISTERIO - INGRESOS</t>
  </si>
  <si>
    <t>TOTAL DERECHOS RECONOCIDOS</t>
  </si>
  <si>
    <t>RECAUDADO</t>
  </si>
  <si>
    <t xml:space="preserve">399    </t>
  </si>
  <si>
    <t>Otros ingresos diversos.</t>
  </si>
  <si>
    <t xml:space="preserve">40     </t>
  </si>
  <si>
    <t>De la Administración General de la Entidad Local.</t>
  </si>
  <si>
    <t xml:space="preserve">497    </t>
  </si>
  <si>
    <t>Otras transferencias de la Unión Europea.</t>
  </si>
  <si>
    <t xml:space="preserve">TOTAL CAPÍTULO 4 : </t>
  </si>
  <si>
    <t xml:space="preserve">70     </t>
  </si>
  <si>
    <t xml:space="preserve">TOTAL CAPÍTULO 7 : </t>
  </si>
  <si>
    <t xml:space="preserve">87000  </t>
  </si>
  <si>
    <t>Para gastos generales.</t>
  </si>
  <si>
    <t xml:space="preserve">TOTAL CAPÍTULO 8 :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</si>
</sst>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0"/>
      <name val="Arial"/>
      <family val="0"/>
    </font>
    <font>
      <b/>
      <sz val="14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center" wrapText="1"/>
    </xf>
    <xf numFmtId="164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3" fillId="2" borderId="0" xfId="0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165" fontId="2" fillId="3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9">
      <selection activeCell="A1" sqref="A1"/>
    </sheetView>
  </sheetViews>
  <sheetFormatPr defaultColWidth="8.0039062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0039062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8</v>
      </c>
    </row>
    <row r="4" spans="1:7" ht="12.75">
      <c r="A4" s="3" t="s">
        <v>9</v>
      </c>
      <c r="B4" s="3" t="s">
        <v>10</v>
      </c>
      <c r="C4" s="4">
        <v>1129342</v>
      </c>
      <c r="D4" s="4">
        <v>1146142</v>
      </c>
      <c r="E4" s="4">
        <v>559001.02</v>
      </c>
      <c r="F4" s="4">
        <v>559001.02</v>
      </c>
      <c r="G4" s="4">
        <v>0</v>
      </c>
    </row>
    <row r="5" spans="1:7" ht="12.75">
      <c r="A5" s="5" t="s">
        <v>11</v>
      </c>
      <c r="B5" s="5" t="s">
        <v>12</v>
      </c>
      <c r="C5" s="6">
        <v>1847256</v>
      </c>
      <c r="D5" s="6">
        <v>1870456</v>
      </c>
      <c r="E5" s="6">
        <v>874740.28</v>
      </c>
      <c r="F5" s="6">
        <v>874740.28</v>
      </c>
      <c r="G5" s="6">
        <v>0</v>
      </c>
    </row>
    <row r="6" spans="1:7" ht="12.75">
      <c r="A6" s="3" t="s">
        <v>13</v>
      </c>
      <c r="B6" s="3" t="s">
        <v>14</v>
      </c>
      <c r="C6" s="4">
        <v>278056</v>
      </c>
      <c r="D6" s="4">
        <v>278056</v>
      </c>
      <c r="E6" s="4">
        <v>121925.22</v>
      </c>
      <c r="F6" s="4">
        <v>121925.22</v>
      </c>
      <c r="G6" s="4">
        <v>0</v>
      </c>
    </row>
    <row r="7" spans="1:7" ht="12.75">
      <c r="A7" s="5" t="s">
        <v>15</v>
      </c>
      <c r="B7" s="5" t="s">
        <v>16</v>
      </c>
      <c r="C7" s="6">
        <v>764537</v>
      </c>
      <c r="D7" s="6">
        <v>833336.68</v>
      </c>
      <c r="E7" s="6">
        <v>363145.27</v>
      </c>
      <c r="F7" s="6">
        <v>363145.27</v>
      </c>
      <c r="G7" s="6">
        <v>0</v>
      </c>
    </row>
    <row r="8" spans="1:7" ht="12.75">
      <c r="A8" s="3" t="s">
        <v>17</v>
      </c>
      <c r="B8" s="3" t="s">
        <v>18</v>
      </c>
      <c r="C8" s="4">
        <v>1500</v>
      </c>
      <c r="D8" s="4">
        <v>1500</v>
      </c>
      <c r="E8" s="4">
        <v>260.4</v>
      </c>
      <c r="F8" s="4">
        <v>153.2</v>
      </c>
      <c r="G8" s="4">
        <v>0</v>
      </c>
    </row>
    <row r="9" spans="1:7" ht="12.75">
      <c r="A9" s="5" t="s">
        <v>19</v>
      </c>
      <c r="B9" s="5" t="s">
        <v>20</v>
      </c>
      <c r="C9" s="6">
        <v>24224</v>
      </c>
      <c r="D9" s="6">
        <v>24224</v>
      </c>
      <c r="E9" s="6">
        <v>0</v>
      </c>
      <c r="F9" s="6">
        <v>0</v>
      </c>
      <c r="G9" s="6">
        <v>0</v>
      </c>
    </row>
    <row r="10" spans="1:7" ht="12.75">
      <c r="A10" s="3" t="s">
        <v>21</v>
      </c>
      <c r="B10" s="3" t="s">
        <v>22</v>
      </c>
      <c r="C10" s="4">
        <v>1500</v>
      </c>
      <c r="D10" s="4">
        <v>1500</v>
      </c>
      <c r="E10" s="4">
        <v>0</v>
      </c>
      <c r="F10" s="4">
        <v>0</v>
      </c>
      <c r="G10" s="4">
        <v>0</v>
      </c>
    </row>
    <row r="11" spans="1:7" ht="12.75">
      <c r="A11" s="5" t="s">
        <v>23</v>
      </c>
      <c r="B11" s="5" t="s">
        <v>24</v>
      </c>
      <c r="C11" s="6">
        <v>12157</v>
      </c>
      <c r="D11" s="6">
        <v>12157</v>
      </c>
      <c r="E11" s="6">
        <v>0</v>
      </c>
      <c r="F11" s="6">
        <v>0</v>
      </c>
      <c r="G11" s="6">
        <v>0</v>
      </c>
    </row>
    <row r="12" spans="1:7" ht="12.75">
      <c r="A12" s="3" t="s">
        <v>25</v>
      </c>
      <c r="B12" s="3" t="s">
        <v>26</v>
      </c>
      <c r="C12" s="4">
        <v>190176</v>
      </c>
      <c r="D12" s="4">
        <v>190176</v>
      </c>
      <c r="E12" s="4">
        <v>86016.21</v>
      </c>
      <c r="F12" s="4">
        <v>76083.95</v>
      </c>
      <c r="G12" s="4">
        <v>9637.96</v>
      </c>
    </row>
    <row r="14" spans="2:7" ht="12.75">
      <c r="B14" s="7" t="s">
        <v>27</v>
      </c>
      <c r="C14" s="7">
        <f>SUM(C4:C12)</f>
        <v>4248748</v>
      </c>
      <c r="D14" s="7">
        <f>SUM(D4:D12)</f>
        <v>4357547.68</v>
      </c>
      <c r="E14" s="7">
        <f>SUM(E4:E12)</f>
        <v>2005088.4</v>
      </c>
      <c r="F14" s="7">
        <f>SUM(F4:F12)</f>
        <v>1995048.94</v>
      </c>
      <c r="G14" s="7">
        <f>SUM(G4:G12)</f>
        <v>9637.96</v>
      </c>
    </row>
    <row r="16" spans="1:7" ht="12.75">
      <c r="A16" s="3" t="s">
        <v>28</v>
      </c>
      <c r="B16" s="3" t="s">
        <v>29</v>
      </c>
      <c r="C16" s="4">
        <v>884300</v>
      </c>
      <c r="D16" s="4">
        <v>943397.91</v>
      </c>
      <c r="E16" s="4">
        <v>342521.02</v>
      </c>
      <c r="F16" s="4">
        <v>342521.02</v>
      </c>
      <c r="G16" s="4">
        <v>0</v>
      </c>
    </row>
    <row r="17" spans="1:7" ht="12.75">
      <c r="A17" s="5" t="s">
        <v>30</v>
      </c>
      <c r="B17" s="5" t="s">
        <v>31</v>
      </c>
      <c r="C17" s="6">
        <v>5000</v>
      </c>
      <c r="D17" s="6">
        <v>5000</v>
      </c>
      <c r="E17" s="6">
        <v>175.45</v>
      </c>
      <c r="F17" s="6">
        <v>175.45</v>
      </c>
      <c r="G17" s="6">
        <v>0</v>
      </c>
    </row>
    <row r="18" spans="1:7" ht="12.75">
      <c r="A18" s="3" t="s">
        <v>32</v>
      </c>
      <c r="B18" s="3" t="s">
        <v>33</v>
      </c>
      <c r="C18" s="4">
        <v>16400</v>
      </c>
      <c r="D18" s="4">
        <v>16400</v>
      </c>
      <c r="E18" s="4">
        <v>8176.15</v>
      </c>
      <c r="F18" s="4">
        <v>7829.32</v>
      </c>
      <c r="G18" s="4">
        <v>0</v>
      </c>
    </row>
    <row r="19" spans="1:7" ht="12.75">
      <c r="A19" s="5" t="s">
        <v>34</v>
      </c>
      <c r="B19" s="5" t="s">
        <v>35</v>
      </c>
      <c r="C19" s="6">
        <v>0</v>
      </c>
      <c r="D19" s="6">
        <v>0</v>
      </c>
      <c r="E19" s="6">
        <v>89.9</v>
      </c>
      <c r="F19" s="6">
        <v>89.9</v>
      </c>
      <c r="G19" s="6">
        <v>0</v>
      </c>
    </row>
    <row r="20" spans="1:7" ht="12.75">
      <c r="A20" s="3" t="s">
        <v>36</v>
      </c>
      <c r="B20" s="3" t="s">
        <v>37</v>
      </c>
      <c r="C20" s="4">
        <v>1000</v>
      </c>
      <c r="D20" s="4">
        <v>1000</v>
      </c>
      <c r="E20" s="4">
        <v>1621.4</v>
      </c>
      <c r="F20" s="4">
        <v>1621.4</v>
      </c>
      <c r="G20" s="4">
        <v>0</v>
      </c>
    </row>
    <row r="21" spans="1:7" ht="12.75">
      <c r="A21" s="5" t="s">
        <v>38</v>
      </c>
      <c r="B21" s="5" t="s">
        <v>39</v>
      </c>
      <c r="C21" s="6">
        <v>4100</v>
      </c>
      <c r="D21" s="6">
        <v>4924.4</v>
      </c>
      <c r="E21" s="6">
        <v>1516.11</v>
      </c>
      <c r="F21" s="6">
        <v>1516.11</v>
      </c>
      <c r="G21" s="6">
        <v>0</v>
      </c>
    </row>
    <row r="22" spans="1:7" ht="12.75">
      <c r="A22" s="3" t="s">
        <v>40</v>
      </c>
      <c r="B22" s="3" t="s">
        <v>41</v>
      </c>
      <c r="C22" s="4">
        <v>500</v>
      </c>
      <c r="D22" s="4">
        <v>500</v>
      </c>
      <c r="E22" s="4">
        <v>0</v>
      </c>
      <c r="F22" s="4">
        <v>0</v>
      </c>
      <c r="G22" s="4">
        <v>0</v>
      </c>
    </row>
    <row r="23" spans="1:7" ht="12.75">
      <c r="A23" s="5" t="s">
        <v>42</v>
      </c>
      <c r="B23" s="5" t="s">
        <v>43</v>
      </c>
      <c r="C23" s="6">
        <v>10000</v>
      </c>
      <c r="D23" s="6">
        <v>10905.08</v>
      </c>
      <c r="E23" s="6">
        <v>6321.8</v>
      </c>
      <c r="F23" s="6">
        <v>6321.8</v>
      </c>
      <c r="G23" s="6">
        <v>132.01</v>
      </c>
    </row>
    <row r="24" spans="1:7" ht="12.75">
      <c r="A24" s="3" t="s">
        <v>44</v>
      </c>
      <c r="B24" s="3" t="s">
        <v>45</v>
      </c>
      <c r="C24" s="4">
        <v>60000</v>
      </c>
      <c r="D24" s="4">
        <v>65808</v>
      </c>
      <c r="E24" s="4">
        <v>22783.41</v>
      </c>
      <c r="F24" s="4">
        <v>22783.41</v>
      </c>
      <c r="G24" s="4">
        <v>0</v>
      </c>
    </row>
    <row r="25" spans="1:7" ht="12.75">
      <c r="A25" s="5" t="s">
        <v>46</v>
      </c>
      <c r="B25" s="5" t="s">
        <v>47</v>
      </c>
      <c r="C25" s="6">
        <v>50</v>
      </c>
      <c r="D25" s="6">
        <v>50</v>
      </c>
      <c r="E25" s="6">
        <v>0</v>
      </c>
      <c r="F25" s="6">
        <v>0</v>
      </c>
      <c r="G25" s="6">
        <v>0</v>
      </c>
    </row>
    <row r="26" spans="1:7" ht="12.75">
      <c r="A26" s="3" t="s">
        <v>48</v>
      </c>
      <c r="B26" s="3" t="s">
        <v>49</v>
      </c>
      <c r="C26" s="4">
        <v>2500</v>
      </c>
      <c r="D26" s="4">
        <v>2500</v>
      </c>
      <c r="E26" s="4">
        <v>444.76</v>
      </c>
      <c r="F26" s="4">
        <v>444.76</v>
      </c>
      <c r="G26" s="4">
        <v>0</v>
      </c>
    </row>
    <row r="27" spans="1:7" ht="12.75">
      <c r="A27" s="5" t="s">
        <v>50</v>
      </c>
      <c r="B27" s="5" t="s">
        <v>51</v>
      </c>
      <c r="C27" s="6">
        <v>10300</v>
      </c>
      <c r="D27" s="6">
        <v>13309.01</v>
      </c>
      <c r="E27" s="6">
        <v>4180.24</v>
      </c>
      <c r="F27" s="6">
        <v>4180.24</v>
      </c>
      <c r="G27" s="6">
        <v>30.13</v>
      </c>
    </row>
    <row r="28" spans="1:7" ht="12.75">
      <c r="A28" s="3" t="s">
        <v>52</v>
      </c>
      <c r="B28" s="3" t="s">
        <v>53</v>
      </c>
      <c r="C28" s="4">
        <v>22200</v>
      </c>
      <c r="D28" s="4">
        <v>25720.35</v>
      </c>
      <c r="E28" s="4">
        <v>9822.84</v>
      </c>
      <c r="F28" s="4">
        <v>9822.84</v>
      </c>
      <c r="G28" s="4">
        <v>0</v>
      </c>
    </row>
    <row r="29" spans="1:7" ht="12.75">
      <c r="A29" s="5" t="s">
        <v>54</v>
      </c>
      <c r="B29" s="5" t="s">
        <v>55</v>
      </c>
      <c r="C29" s="6">
        <v>140</v>
      </c>
      <c r="D29" s="6">
        <v>140</v>
      </c>
      <c r="E29" s="6">
        <v>79.97</v>
      </c>
      <c r="F29" s="6">
        <v>15.51</v>
      </c>
      <c r="G29" s="6">
        <v>28.17</v>
      </c>
    </row>
    <row r="30" spans="1:7" ht="12.75">
      <c r="A30" s="3" t="s">
        <v>56</v>
      </c>
      <c r="B30" s="3" t="s">
        <v>57</v>
      </c>
      <c r="C30" s="4">
        <v>500</v>
      </c>
      <c r="D30" s="4">
        <v>500</v>
      </c>
      <c r="E30" s="4">
        <v>0</v>
      </c>
      <c r="F30" s="4">
        <v>0</v>
      </c>
      <c r="G30" s="4">
        <v>0</v>
      </c>
    </row>
    <row r="31" spans="1:7" ht="12.75">
      <c r="A31" s="5" t="s">
        <v>58</v>
      </c>
      <c r="B31" s="5" t="s">
        <v>59</v>
      </c>
      <c r="C31" s="6">
        <v>1200</v>
      </c>
      <c r="D31" s="6">
        <v>1200</v>
      </c>
      <c r="E31" s="6">
        <v>0</v>
      </c>
      <c r="F31" s="6">
        <v>0</v>
      </c>
      <c r="G31" s="6">
        <v>0</v>
      </c>
    </row>
    <row r="32" spans="1:7" ht="12.75">
      <c r="A32" s="3" t="s">
        <v>60</v>
      </c>
      <c r="B32" s="3" t="s">
        <v>61</v>
      </c>
      <c r="C32" s="4">
        <v>700</v>
      </c>
      <c r="D32" s="4">
        <v>2110.01</v>
      </c>
      <c r="E32" s="4">
        <v>1333</v>
      </c>
      <c r="F32" s="4">
        <v>1333</v>
      </c>
      <c r="G32" s="4">
        <v>0</v>
      </c>
    </row>
    <row r="33" spans="1:7" ht="12.75">
      <c r="A33" s="5" t="s">
        <v>62</v>
      </c>
      <c r="B33" s="5" t="s">
        <v>63</v>
      </c>
      <c r="C33" s="6">
        <v>0</v>
      </c>
      <c r="D33" s="6">
        <v>0</v>
      </c>
      <c r="E33" s="6">
        <v>163.4</v>
      </c>
      <c r="F33" s="6">
        <v>163.4</v>
      </c>
      <c r="G33" s="6">
        <v>0</v>
      </c>
    </row>
    <row r="34" spans="1:7" ht="12.75">
      <c r="A34" s="3" t="s">
        <v>64</v>
      </c>
      <c r="B34" s="3" t="s">
        <v>65</v>
      </c>
      <c r="C34" s="4">
        <v>72700</v>
      </c>
      <c r="D34" s="4">
        <v>79845.5</v>
      </c>
      <c r="E34" s="4">
        <v>22592.14</v>
      </c>
      <c r="F34" s="4">
        <v>20704.58</v>
      </c>
      <c r="G34" s="4">
        <v>0</v>
      </c>
    </row>
    <row r="35" spans="1:7" ht="12.75">
      <c r="A35" s="5" t="s">
        <v>66</v>
      </c>
      <c r="B35" s="5" t="s">
        <v>67</v>
      </c>
      <c r="C35" s="6">
        <v>62000</v>
      </c>
      <c r="D35" s="6">
        <v>67572.38</v>
      </c>
      <c r="E35" s="6">
        <v>21138.17</v>
      </c>
      <c r="F35" s="6">
        <v>21138.17</v>
      </c>
      <c r="G35" s="6">
        <v>0</v>
      </c>
    </row>
    <row r="36" spans="1:7" ht="12.75">
      <c r="A36" s="3" t="s">
        <v>68</v>
      </c>
      <c r="B36" s="3" t="s">
        <v>69</v>
      </c>
      <c r="C36" s="4">
        <v>12500</v>
      </c>
      <c r="D36" s="4">
        <v>13249.51</v>
      </c>
      <c r="E36" s="4">
        <v>2546.82</v>
      </c>
      <c r="F36" s="4">
        <v>2546.82</v>
      </c>
      <c r="G36" s="4">
        <v>0</v>
      </c>
    </row>
    <row r="37" spans="1:7" ht="12.75">
      <c r="A37" s="5" t="s">
        <v>70</v>
      </c>
      <c r="B37" s="5" t="s">
        <v>71</v>
      </c>
      <c r="C37" s="6">
        <v>1750890</v>
      </c>
      <c r="D37" s="6">
        <v>2140475.9</v>
      </c>
      <c r="E37" s="6">
        <v>834984.12</v>
      </c>
      <c r="F37" s="6">
        <v>820690.39</v>
      </c>
      <c r="G37" s="6">
        <v>12165.88</v>
      </c>
    </row>
    <row r="38" spans="1:7" ht="12.75">
      <c r="A38" s="3" t="s">
        <v>72</v>
      </c>
      <c r="B38" s="3" t="s">
        <v>73</v>
      </c>
      <c r="C38" s="4">
        <v>50000</v>
      </c>
      <c r="D38" s="4">
        <v>51520</v>
      </c>
      <c r="E38" s="4">
        <v>12824.24</v>
      </c>
      <c r="F38" s="4">
        <v>12824.24</v>
      </c>
      <c r="G38" s="4">
        <v>58</v>
      </c>
    </row>
    <row r="39" spans="1:7" ht="12.75">
      <c r="A39" s="5" t="s">
        <v>74</v>
      </c>
      <c r="B39" s="5" t="s">
        <v>75</v>
      </c>
      <c r="C39" s="6">
        <v>0</v>
      </c>
      <c r="D39" s="6">
        <v>0</v>
      </c>
      <c r="E39" s="6">
        <v>39143.05</v>
      </c>
      <c r="F39" s="6">
        <v>21719.05</v>
      </c>
      <c r="G39" s="6">
        <v>0</v>
      </c>
    </row>
    <row r="41" spans="2:7" ht="12.75">
      <c r="B41" s="7" t="s">
        <v>76</v>
      </c>
      <c r="C41" s="7">
        <f>SUM(C15:C39)</f>
        <v>2966980</v>
      </c>
      <c r="D41" s="7">
        <f>SUM(D15:D39)</f>
        <v>3446128.05</v>
      </c>
      <c r="E41" s="7">
        <f>SUM(E15:E39)</f>
        <v>1332457.99</v>
      </c>
      <c r="F41" s="7">
        <f>SUM(F15:F39)</f>
        <v>1298441.4100000001</v>
      </c>
      <c r="G41" s="7">
        <f>SUM(G15:G39)</f>
        <v>12414.189999999999</v>
      </c>
    </row>
    <row r="43" spans="1:7" ht="12.75">
      <c r="A43" s="5" t="s">
        <v>77</v>
      </c>
      <c r="B43" s="5" t="s">
        <v>78</v>
      </c>
      <c r="C43" s="6">
        <v>100</v>
      </c>
      <c r="D43" s="6">
        <v>100</v>
      </c>
      <c r="E43" s="6">
        <v>63.98</v>
      </c>
      <c r="F43" s="6">
        <v>63.98</v>
      </c>
      <c r="G43" s="6">
        <v>0</v>
      </c>
    </row>
    <row r="45" spans="2:7" ht="12.75">
      <c r="B45" s="7" t="s">
        <v>79</v>
      </c>
      <c r="C45" s="7">
        <f>SUM(C42:C43)</f>
        <v>100</v>
      </c>
      <c r="D45" s="7">
        <f>SUM(D42:D43)</f>
        <v>100</v>
      </c>
      <c r="E45" s="7">
        <f>SUM(E42:E43)</f>
        <v>63.98</v>
      </c>
      <c r="F45" s="7">
        <f>SUM(F42:F43)</f>
        <v>63.98</v>
      </c>
      <c r="G45" s="7">
        <f>SUM(G42:G43)</f>
        <v>0</v>
      </c>
    </row>
    <row r="47" spans="1:7" ht="12.75">
      <c r="A47" s="5" t="s">
        <v>80</v>
      </c>
      <c r="B47" s="5" t="s">
        <v>35</v>
      </c>
      <c r="C47" s="6">
        <v>0</v>
      </c>
      <c r="D47" s="6">
        <v>5183.88</v>
      </c>
      <c r="E47" s="6">
        <v>5183.88</v>
      </c>
      <c r="F47" s="6">
        <v>5183.88</v>
      </c>
      <c r="G47" s="6">
        <v>0</v>
      </c>
    </row>
    <row r="48" spans="1:7" ht="12.75">
      <c r="A48" s="3" t="s">
        <v>81</v>
      </c>
      <c r="B48" s="3" t="s">
        <v>37</v>
      </c>
      <c r="C48" s="4">
        <v>363500</v>
      </c>
      <c r="D48" s="4">
        <v>1242924.67</v>
      </c>
      <c r="E48" s="4">
        <v>357415.79</v>
      </c>
      <c r="F48" s="4">
        <v>357415.79</v>
      </c>
      <c r="G48" s="4">
        <v>20341.01</v>
      </c>
    </row>
    <row r="49" spans="1:7" ht="12.75">
      <c r="A49" s="5" t="s">
        <v>82</v>
      </c>
      <c r="B49" s="5" t="s">
        <v>83</v>
      </c>
      <c r="C49" s="6">
        <v>2500</v>
      </c>
      <c r="D49" s="6">
        <v>2500</v>
      </c>
      <c r="E49" s="6">
        <v>0</v>
      </c>
      <c r="F49" s="6">
        <v>0</v>
      </c>
      <c r="G49" s="6">
        <v>0</v>
      </c>
    </row>
    <row r="50" spans="1:7" ht="12.75">
      <c r="A50" s="3" t="s">
        <v>84</v>
      </c>
      <c r="B50" s="3" t="s">
        <v>85</v>
      </c>
      <c r="C50" s="4">
        <v>0</v>
      </c>
      <c r="D50" s="4">
        <v>307422.73</v>
      </c>
      <c r="E50" s="4">
        <v>22969.09</v>
      </c>
      <c r="F50" s="4">
        <v>22969.09</v>
      </c>
      <c r="G50" s="4">
        <v>0</v>
      </c>
    </row>
    <row r="51" spans="1:7" ht="12.75">
      <c r="A51" s="5" t="s">
        <v>86</v>
      </c>
      <c r="B51" s="5" t="s">
        <v>87</v>
      </c>
      <c r="C51" s="6">
        <v>0</v>
      </c>
      <c r="D51" s="6">
        <v>0</v>
      </c>
      <c r="E51" s="6">
        <v>30740.8</v>
      </c>
      <c r="F51" s="6">
        <v>30740.8</v>
      </c>
      <c r="G51" s="6">
        <v>0</v>
      </c>
    </row>
    <row r="53" spans="2:7" ht="12.75">
      <c r="B53" s="7" t="s">
        <v>88</v>
      </c>
      <c r="C53" s="7">
        <f>SUM(C46:C51)</f>
        <v>366000</v>
      </c>
      <c r="D53" s="7">
        <f>SUM(D46:D51)</f>
        <v>1558031.2799999998</v>
      </c>
      <c r="E53" s="7">
        <f>SUM(E46:E51)</f>
        <v>416309.56</v>
      </c>
      <c r="F53" s="7">
        <f>SUM(F46:F51)</f>
        <v>416309.56</v>
      </c>
      <c r="G53" s="7">
        <f>SUM(G46:G51)</f>
        <v>20341.01</v>
      </c>
    </row>
    <row r="56" spans="2:7" ht="12.75">
      <c r="B56" s="7" t="s">
        <v>89</v>
      </c>
      <c r="C56" s="7">
        <f>SUMIF(A4:A53,"&lt;&gt;",C4:C53)</f>
        <v>7581828</v>
      </c>
      <c r="D56" s="7">
        <f>SUMIF(A4:A53,"&lt;&gt;",D4:D53)</f>
        <v>9361807.009999998</v>
      </c>
      <c r="E56" s="7">
        <f>SUMIF(A4:A53,"&lt;&gt;",E4:E53)</f>
        <v>3753919.9299999992</v>
      </c>
      <c r="F56" s="7">
        <f>SUMIF(A4:A53,"&lt;&gt;",F4:F53)</f>
        <v>3709863.8899999997</v>
      </c>
      <c r="G56" s="7">
        <f>SUMIF(A4:A53,"&lt;&gt;",G4:G53)</f>
        <v>42393.159999999996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G28" sqref="G28"/>
    </sheetView>
  </sheetViews>
  <sheetFormatPr defaultColWidth="8.0039062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00390625" style="0" customWidth="1"/>
  </cols>
  <sheetData>
    <row r="1" spans="1:7" ht="12.75">
      <c r="A1" s="1" t="s">
        <v>90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91</v>
      </c>
      <c r="F3" s="2" t="s">
        <v>92</v>
      </c>
      <c r="G3" s="2" t="s">
        <v>92</v>
      </c>
    </row>
    <row r="4" spans="1:7" ht="12.75">
      <c r="A4" s="3" t="s">
        <v>93</v>
      </c>
      <c r="B4" s="3" t="s">
        <v>94</v>
      </c>
      <c r="C4" s="4">
        <v>0</v>
      </c>
      <c r="D4" s="4">
        <v>2548.68</v>
      </c>
      <c r="E4" s="4">
        <v>2548.68</v>
      </c>
      <c r="F4" s="4">
        <v>2548.68</v>
      </c>
      <c r="G4" s="4">
        <v>0</v>
      </c>
    </row>
    <row r="6" spans="2:7" ht="12.75">
      <c r="B6" s="7" t="s">
        <v>79</v>
      </c>
      <c r="C6" s="7">
        <f>SUM(C4:C4)</f>
        <v>0</v>
      </c>
      <c r="D6" s="7">
        <f>SUM(D4:D4)</f>
        <v>2548.68</v>
      </c>
      <c r="E6" s="7">
        <f>SUM(E4:E4)</f>
        <v>2548.68</v>
      </c>
      <c r="F6" s="7">
        <f>SUM(F4:F4)</f>
        <v>2548.68</v>
      </c>
      <c r="G6" s="7">
        <f>SUM(G4:G4)</f>
        <v>0</v>
      </c>
    </row>
    <row r="8" spans="1:7" ht="12.75">
      <c r="A8" s="3" t="s">
        <v>95</v>
      </c>
      <c r="B8" s="3" t="s">
        <v>96</v>
      </c>
      <c r="C8" s="4">
        <v>7215828</v>
      </c>
      <c r="D8" s="4">
        <v>7728483.37</v>
      </c>
      <c r="E8" s="4">
        <v>3325078.99</v>
      </c>
      <c r="F8" s="4">
        <v>3135078.99</v>
      </c>
      <c r="G8" s="4">
        <v>195030.13</v>
      </c>
    </row>
    <row r="9" spans="1:7" ht="12.75">
      <c r="A9" s="5" t="s">
        <v>97</v>
      </c>
      <c r="B9" s="5" t="s">
        <v>98</v>
      </c>
      <c r="C9" s="6">
        <v>0</v>
      </c>
      <c r="D9" s="6">
        <v>0</v>
      </c>
      <c r="E9" s="6">
        <v>7079.68</v>
      </c>
      <c r="F9" s="6">
        <v>7079.68</v>
      </c>
      <c r="G9" s="6">
        <v>0</v>
      </c>
    </row>
    <row r="11" spans="2:7" ht="12.75">
      <c r="B11" s="7" t="s">
        <v>99</v>
      </c>
      <c r="C11" s="7">
        <f>SUM(C7:C9)</f>
        <v>7215828</v>
      </c>
      <c r="D11" s="7">
        <f>SUM(D7:D9)</f>
        <v>7728483.37</v>
      </c>
      <c r="E11" s="7">
        <f>SUM(E7:E9)</f>
        <v>3332158.6700000004</v>
      </c>
      <c r="F11" s="7">
        <f>SUM(F7:F9)</f>
        <v>3142158.6700000004</v>
      </c>
      <c r="G11" s="7">
        <f>SUM(G7:G9)</f>
        <v>195030.13</v>
      </c>
    </row>
    <row r="13" spans="1:7" ht="12.75">
      <c r="A13" s="5" t="s">
        <v>100</v>
      </c>
      <c r="B13" s="5" t="s">
        <v>96</v>
      </c>
      <c r="C13" s="6">
        <v>366000</v>
      </c>
      <c r="D13" s="6">
        <v>1558031.28</v>
      </c>
      <c r="E13" s="6">
        <v>416309.56</v>
      </c>
      <c r="F13" s="6">
        <v>416309.56</v>
      </c>
      <c r="G13" s="6">
        <v>0</v>
      </c>
    </row>
    <row r="15" spans="2:7" ht="12.75">
      <c r="B15" s="7" t="s">
        <v>101</v>
      </c>
      <c r="C15" s="7">
        <f>SUM(C12:C13)</f>
        <v>366000</v>
      </c>
      <c r="D15" s="7">
        <f>SUM(D12:D13)</f>
        <v>1558031.28</v>
      </c>
      <c r="E15" s="7">
        <f>SUM(E12:E13)</f>
        <v>416309.56</v>
      </c>
      <c r="F15" s="7">
        <f>SUM(F12:F13)</f>
        <v>416309.56</v>
      </c>
      <c r="G15" s="7">
        <f>SUM(G12:G13)</f>
        <v>0</v>
      </c>
    </row>
    <row r="17" spans="1:7" ht="12.75">
      <c r="A17" s="5" t="s">
        <v>102</v>
      </c>
      <c r="B17" s="5" t="s">
        <v>103</v>
      </c>
      <c r="C17" s="6">
        <v>0</v>
      </c>
      <c r="D17" s="6">
        <v>72743.68</v>
      </c>
      <c r="E17" s="6">
        <v>0</v>
      </c>
      <c r="F17" s="6">
        <v>0</v>
      </c>
      <c r="G17" s="6">
        <v>0</v>
      </c>
    </row>
    <row r="19" spans="2:7" ht="12.75">
      <c r="B19" s="7" t="s">
        <v>104</v>
      </c>
      <c r="C19" s="7">
        <f>SUM(C16:C17)</f>
        <v>0</v>
      </c>
      <c r="D19" s="7">
        <f>SUM(D16:D17)</f>
        <v>72743.68</v>
      </c>
      <c r="E19" s="7">
        <f>SUM(E16:E17)</f>
        <v>0</v>
      </c>
      <c r="F19" s="7">
        <f>SUM(F16:F17)</f>
        <v>0</v>
      </c>
      <c r="G19" s="7">
        <f>SUM(G16:G17)</f>
        <v>0</v>
      </c>
    </row>
    <row r="22" spans="2:7" ht="12.75">
      <c r="B22" s="7" t="s">
        <v>89</v>
      </c>
      <c r="C22" s="7">
        <f>SUMIF(A4:A19,"&lt;&gt;",C4:C19)</f>
        <v>7581828</v>
      </c>
      <c r="D22" s="7">
        <f>SUMIF(A4:A19,"&lt;&gt;",D4:D19)</f>
        <v>9361807.01</v>
      </c>
      <c r="E22" s="7">
        <f>SUMIF(A4:A19,"&lt;&gt;",E4:E19)</f>
        <v>3751016.9100000006</v>
      </c>
      <c r="F22" s="7">
        <f>SUMIF(A4:A19,"&lt;&gt;",F4:F19)</f>
        <v>3561016.9100000006</v>
      </c>
      <c r="G22" s="7">
        <f>SUMIF(A4:A19,"&lt;&gt;",G4:G19)</f>
        <v>195030.13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