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<sst xmlns="http://schemas.openxmlformats.org/spreadsheetml/2006/main" count="1132" uniqueCount="774">
  <si>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</si>
  <si>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</si>
  <si>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</si>
  <si>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MUSIKA ETA DANTZA ESKOLA</t>
  </si>
  <si>
    <t>Ejercicio</t>
  </si>
  <si>
    <t>2022</t>
  </si>
  <si>
    <t>Trimestre</t>
  </si>
  <si>
    <t>Trimestre 2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</si>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</sst>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6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0" fillId="3" borderId="3" xfId="20" applyFont="1" applyFill="1" applyBorder="1" applyAlignment="1">
      <alignment horizontal="right" vertical="center" wrapText="1"/>
      <protection/>
    </xf>
    <xf numFmtId="164" fontId="0" fillId="4" borderId="0" xfId="0" applyFont="1" applyFill="1" applyBorder="1" applyAlignment="1">
      <alignment/>
    </xf>
    <xf numFmtId="164" fontId="0" fillId="3" borderId="0" xfId="20" applyFont="1" applyFill="1" applyBorder="1" applyAlignment="1">
      <alignment vertical="center" wrapText="1"/>
      <protection/>
    </xf>
    <xf numFmtId="164" fontId="0" fillId="3" borderId="4" xfId="20" applyFont="1" applyFill="1" applyBorder="1" applyAlignment="1">
      <alignment vertical="center" wrapText="1"/>
      <protection/>
    </xf>
    <xf numFmtId="164" fontId="0" fillId="3" borderId="5" xfId="20" applyFont="1" applyFill="1" applyBorder="1" applyAlignment="1">
      <alignment horizontal="right" vertical="center" wrapText="1"/>
      <protection/>
    </xf>
    <xf numFmtId="164" fontId="0" fillId="4" borderId="6" xfId="0" applyFont="1" applyFill="1" applyBorder="1" applyAlignment="1">
      <alignment/>
    </xf>
    <xf numFmtId="164" fontId="0" fillId="3" borderId="6" xfId="20" applyFont="1" applyFill="1" applyBorder="1" applyAlignment="1">
      <alignment vertical="center" wrapText="1"/>
      <protection/>
    </xf>
    <xf numFmtId="164" fontId="0" fillId="3" borderId="7" xfId="20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2" fillId="2" borderId="8" xfId="20" applyFont="1" applyFill="1" applyBorder="1" applyAlignment="1">
      <alignment vertical="center" wrapText="1"/>
      <protection/>
    </xf>
    <xf numFmtId="164" fontId="2" fillId="2" borderId="9" xfId="20" applyFont="1" applyFill="1" applyBorder="1" applyAlignment="1">
      <alignment horizontal="left" vertical="center" wrapText="1"/>
      <protection/>
    </xf>
    <xf numFmtId="164" fontId="3" fillId="0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0" fillId="0" borderId="10" xfId="0" applyBorder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 horizontal="left"/>
    </xf>
    <xf numFmtId="166" fontId="3" fillId="4" borderId="10" xfId="0" applyNumberFormat="1" applyFont="1" applyFill="1" applyBorder="1" applyAlignment="1">
      <alignment/>
    </xf>
    <xf numFmtId="164" fontId="0" fillId="4" borderId="10" xfId="0" applyFont="1" applyFill="1" applyBorder="1" applyAlignment="1">
      <alignment/>
    </xf>
    <xf numFmtId="166" fontId="0" fillId="4" borderId="10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0" xfId="0" applyNumberFormat="1" applyBorder="1" applyAlignment="1">
      <alignment/>
    </xf>
    <xf numFmtId="164" fontId="0" fillId="4" borderId="0" xfId="0" applyFont="1" applyFill="1" applyBorder="1" applyAlignment="1">
      <alignment horizontal="left"/>
    </xf>
    <xf numFmtId="164" fontId="5" fillId="0" borderId="0" xfId="0" applyFont="1" applyAlignment="1">
      <alignment horizontal="right"/>
    </xf>
    <xf numFmtId="164" fontId="3" fillId="3" borderId="10" xfId="21" applyFont="1" applyFill="1" applyBorder="1" applyAlignment="1">
      <alignment horizontal="left" vertical="center"/>
      <protection/>
    </xf>
    <xf numFmtId="164" fontId="0" fillId="0" borderId="12" xfId="0" applyBorder="1" applyAlignment="1">
      <alignment horizontal="center"/>
    </xf>
    <xf numFmtId="164" fontId="3" fillId="3" borderId="1" xfId="2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6" xfId="20"/>
    <cellStyle name="Normal_ModPtos201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E11" sqref="E1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1372336</v>
      </c>
      <c r="G31" s="19">
        <f>G32+G34+G65+G85+G89+G92+G94</f>
        <v>1372336</v>
      </c>
      <c r="H31" s="19">
        <f>H32+H34+H65+H85+H89+H92+H94</f>
        <v>771800.13</v>
      </c>
      <c r="I31" s="19">
        <f>I32+I34+I65+I85+I89+I92+I94</f>
        <v>769472.3099999999</v>
      </c>
      <c r="J31" s="19">
        <f>J32+J34+J65+J85+J89+J92+J94</f>
        <v>1007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1364164</v>
      </c>
      <c r="G85" s="21">
        <f>G86+G87+G88</f>
        <v>1364164</v>
      </c>
      <c r="H85" s="21">
        <f>H86+H87+H88</f>
        <v>771257.26</v>
      </c>
      <c r="I85" s="21">
        <f>I86+I87+I88</f>
        <v>768929.44</v>
      </c>
      <c r="J85" s="21">
        <f>J86+J87+J88</f>
        <v>1007</v>
      </c>
    </row>
    <row r="86" spans="4:10" ht="14.25">
      <c r="D86" s="22" t="s">
        <v>115</v>
      </c>
      <c r="E86" s="22" t="s">
        <v>116</v>
      </c>
      <c r="F86" s="23">
        <v>1364164</v>
      </c>
      <c r="G86" s="23">
        <v>1364164</v>
      </c>
      <c r="H86" s="23">
        <v>771257.26</v>
      </c>
      <c r="I86" s="23">
        <v>768929.44</v>
      </c>
      <c r="J86" s="23">
        <v>1007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8172</v>
      </c>
      <c r="G94" s="21">
        <f>G95+G96+G97+G98+G99+G100+G101</f>
        <v>8172</v>
      </c>
      <c r="H94" s="21">
        <f>H95+H96+H97+H98+H99+H100+H101</f>
        <v>542.87</v>
      </c>
      <c r="I94" s="21">
        <f>I95+I96+I97+I98+I99+I100+I101</f>
        <v>542.87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8172</v>
      </c>
      <c r="G101" s="23">
        <v>8172</v>
      </c>
      <c r="H101" s="23">
        <v>542.87</v>
      </c>
      <c r="I101" s="23">
        <v>542.87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4441842</v>
      </c>
      <c r="G102" s="19">
        <f>G103+G113+G121+G127+G135+G138+G141</f>
        <v>4441842</v>
      </c>
      <c r="H102" s="19">
        <f>H103+H113+H121+H127+H135+H138+H141</f>
        <v>1952845.73</v>
      </c>
      <c r="I102" s="19">
        <f>I103+I113+I121+I127+I135+I138+I141</f>
        <v>1952845.73</v>
      </c>
      <c r="J102" s="19">
        <f>J103+J113+J121+J127+J135+J138+J141</f>
        <v>1033488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1122820</v>
      </c>
      <c r="G113" s="21">
        <f>G114+G115+G116+G117+G118+G119+G120</f>
        <v>1122820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1033488</v>
      </c>
    </row>
    <row r="114" spans="4:10" ht="14.25">
      <c r="D114" s="22" t="s">
        <v>169</v>
      </c>
      <c r="E114" s="22" t="s">
        <v>170</v>
      </c>
      <c r="F114" s="23">
        <v>1122820</v>
      </c>
      <c r="G114" s="23">
        <v>1122820</v>
      </c>
      <c r="H114" s="23">
        <v>0</v>
      </c>
      <c r="I114" s="23">
        <v>0</v>
      </c>
      <c r="J114" s="23">
        <v>1033488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3319022</v>
      </c>
      <c r="G127" s="21">
        <f>G128+G129+G130+G131+G132+G133+G134</f>
        <v>3319022</v>
      </c>
      <c r="H127" s="21">
        <f>H128+H129+H130+H131+H132+H133+H134</f>
        <v>1952845.73</v>
      </c>
      <c r="I127" s="21">
        <f>I128+I129+I130+I131+I132+I133+I134</f>
        <v>1952845.73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3319022</v>
      </c>
      <c r="G128" s="23">
        <v>3319022</v>
      </c>
      <c r="H128" s="23">
        <v>1952845.73</v>
      </c>
      <c r="I128" s="23">
        <v>1952845.73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5814178</v>
      </c>
      <c r="G195" s="19">
        <f>G10+G24+G31+G102+G147</f>
        <v>5814178</v>
      </c>
      <c r="H195" s="19">
        <f>H10+H24+H31+H102+H147</f>
        <v>2724645.86</v>
      </c>
      <c r="I195" s="19">
        <f>I10+I24+I31+I102+I147</f>
        <v>2722318.04</v>
      </c>
      <c r="J195" s="19">
        <f>J10+J24+J31+J102+J147</f>
        <v>1034495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E16" sqref="E16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</cols>
  <sheetData>
    <row r="2" spans="1:9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11" t="s">
        <v>8</v>
      </c>
    </row>
    <row r="8" spans="1:10" ht="30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8.25" customHeight="1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2.7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2.7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2.7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2.7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2.7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2.7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2.7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2.7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2.7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2.7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2.7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2.7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2.7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2.7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2.7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2.7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2.7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2.7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2.7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2.7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2.7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2.7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2.7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2.7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2.7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2.75">
      <c r="B38" s="18" t="s">
        <v>356</v>
      </c>
      <c r="C38" s="18" t="s">
        <v>357</v>
      </c>
      <c r="D38" s="18"/>
      <c r="E38" s="18"/>
      <c r="F38" s="19">
        <f>F39+F47+F55+F61+F69+F72+F75</f>
        <v>140943</v>
      </c>
      <c r="G38" s="19">
        <f>G39+G47+G55+G61+G69+G72+G75</f>
        <v>182607.14</v>
      </c>
      <c r="H38" s="19">
        <f>H39+H47+H55+H61+H69+H72+H75</f>
        <v>6714.67</v>
      </c>
      <c r="I38" s="19">
        <f>I39+I47+I55+I61+I69+I72+I75</f>
        <v>6714.67</v>
      </c>
      <c r="J38" s="19">
        <f>J39+J47+J55+J61+J69+J72+J75</f>
        <v>0</v>
      </c>
    </row>
    <row r="39" spans="3:10" ht="12.7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2.7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2.7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2.7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2.7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2.7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2.7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2.7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2.7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2.7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2.7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2.7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2.75">
      <c r="C61" s="20" t="s">
        <v>382</v>
      </c>
      <c r="D61" s="20" t="s">
        <v>190</v>
      </c>
      <c r="E61" s="20"/>
      <c r="F61" s="21">
        <f>F62+F63+F64+F65+F66+F67+F68</f>
        <v>140943</v>
      </c>
      <c r="G61" s="21">
        <f>G62+G63+G64+G65+G66+G67+G68</f>
        <v>182607.14</v>
      </c>
      <c r="H61" s="21">
        <f>H62+H63+H64+H65+H66+H67+H68</f>
        <v>6714.67</v>
      </c>
      <c r="I61" s="21">
        <f>I62+I63+I64+I65+I66+I67+I68</f>
        <v>6714.67</v>
      </c>
      <c r="J61" s="21">
        <f>J62+J63+J64+J65+J66+J67+J68</f>
        <v>0</v>
      </c>
    </row>
    <row r="62" spans="4:10" ht="12.75">
      <c r="D62" s="22" t="s">
        <v>383</v>
      </c>
      <c r="E62" s="22" t="s">
        <v>192</v>
      </c>
      <c r="F62" s="23">
        <v>140943</v>
      </c>
      <c r="G62" s="23">
        <v>182607.14</v>
      </c>
      <c r="H62" s="23">
        <v>6714.67</v>
      </c>
      <c r="I62" s="23">
        <v>6714.67</v>
      </c>
      <c r="J62" s="23">
        <v>0</v>
      </c>
    </row>
    <row r="63" spans="4:10" ht="12.7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2.7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2.7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2.7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2.7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2.7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2.7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2.7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2.7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2.7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2.7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81049.54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2.7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2.7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2.7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2.7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2.7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2.7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2.7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2.7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2.7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2.7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2.7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2.7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2.7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2.7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2.7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2.7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2.7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2.7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2.7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2.7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2.7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2.7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81049.54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2.75">
      <c r="D109" s="22" t="s">
        <v>442</v>
      </c>
      <c r="E109" s="22" t="s">
        <v>441</v>
      </c>
      <c r="F109" s="23">
        <f>F110+F111</f>
        <v>0</v>
      </c>
      <c r="G109" s="23">
        <f>G110+G111</f>
        <v>81049.54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2.75">
      <c r="E110" s="22" t="s">
        <v>443</v>
      </c>
      <c r="F110" s="23">
        <v>0</v>
      </c>
      <c r="G110" s="23">
        <v>81049.54</v>
      </c>
      <c r="H110" s="23">
        <v>0</v>
      </c>
      <c r="I110" s="23">
        <v>0</v>
      </c>
      <c r="J110" s="23">
        <v>0</v>
      </c>
    </row>
    <row r="111" spans="5:10" ht="12.7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2.7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2.7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2.7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2.7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2.7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2.7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2.7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2.7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2.7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2.7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2.7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2.7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2.7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18" t="s">
        <v>308</v>
      </c>
      <c r="F125" s="19">
        <f>F10+F38+F81+F114</f>
        <v>140943</v>
      </c>
      <c r="G125" s="19">
        <f>G10+G38+G81+G114</f>
        <v>263656.68</v>
      </c>
      <c r="H125" s="19">
        <f>H10+H38+H81+H114</f>
        <v>6714.67</v>
      </c>
      <c r="I125" s="19">
        <f>I10+I38+I81+I114</f>
        <v>6714.67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L19" sqref="L19"/>
    </sheetView>
  </sheetViews>
  <sheetFormatPr defaultColWidth="9.140625" defaultRowHeight="12.75"/>
  <cols>
    <col min="1" max="4" width="11.57421875" style="0" customWidth="1"/>
    <col min="5" max="5" width="47.421875" style="0" customWidth="1"/>
    <col min="6" max="16384" width="11.57421875" style="0" customWidth="1"/>
  </cols>
  <sheetData>
    <row r="1" ht="14.25"/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58.5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5227032</v>
      </c>
      <c r="G10" s="19">
        <f>G11+G13+G15+G24+G30+G32</f>
        <v>5226032</v>
      </c>
      <c r="H10" s="19">
        <f>H11+H13+H15+H24+H30+H32</f>
        <v>2631936.61</v>
      </c>
      <c r="I10" s="19">
        <f>I11+I13+I15+I24+I30+I32</f>
        <v>2623172.19</v>
      </c>
      <c r="J10" s="19">
        <f>J11+J13+J15+J24+J30+J32</f>
        <v>104190.71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3990148</v>
      </c>
      <c r="G15" s="21">
        <f>G16+G17+G22+G23</f>
        <v>3990148</v>
      </c>
      <c r="H15" s="21">
        <f>H16+H17+H22+H23</f>
        <v>2079405.5099999998</v>
      </c>
      <c r="I15" s="21">
        <f>I16+I17+I22+I23</f>
        <v>2079405.5099999998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1280320</v>
      </c>
      <c r="G16" s="23">
        <v>1280320</v>
      </c>
      <c r="H16" s="23">
        <v>759593.36</v>
      </c>
      <c r="I16" s="23">
        <v>759593.36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2709828</v>
      </c>
      <c r="G17" s="23">
        <f>G18+G19+G20+G21</f>
        <v>2709828</v>
      </c>
      <c r="H17" s="23">
        <f>H18+H19+H20+H21</f>
        <v>1319812.15</v>
      </c>
      <c r="I17" s="23">
        <f>I18+I19+I20+I21</f>
        <v>1319812.15</v>
      </c>
      <c r="J17" s="23">
        <f>J18+J19+J20+J21</f>
        <v>0</v>
      </c>
    </row>
    <row r="18" spans="5:10" ht="14.25">
      <c r="E18" s="22" t="s">
        <v>487</v>
      </c>
      <c r="F18" s="23">
        <v>575851</v>
      </c>
      <c r="G18" s="23">
        <v>575851</v>
      </c>
      <c r="H18" s="23">
        <v>407341.15</v>
      </c>
      <c r="I18" s="23">
        <v>407341.15</v>
      </c>
      <c r="J18" s="23">
        <v>0</v>
      </c>
    </row>
    <row r="19" spans="5:10" ht="14.25">
      <c r="E19" s="22" t="s">
        <v>488</v>
      </c>
      <c r="F19" s="23">
        <v>2133977</v>
      </c>
      <c r="G19" s="23">
        <v>2133977</v>
      </c>
      <c r="H19" s="23">
        <v>912471</v>
      </c>
      <c r="I19" s="23">
        <v>912471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0</v>
      </c>
      <c r="G24" s="21">
        <f>G25+G28+G29</f>
        <v>0</v>
      </c>
      <c r="H24" s="21">
        <f>H25+H28+H29</f>
        <v>0</v>
      </c>
      <c r="I24" s="21">
        <f>I25+I28+I29</f>
        <v>0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0</v>
      </c>
      <c r="G25" s="23">
        <f>G26+G27</f>
        <v>0</v>
      </c>
      <c r="H25" s="23">
        <f>H26+H27</f>
        <v>0</v>
      </c>
      <c r="I25" s="23">
        <f>I26+I27</f>
        <v>0</v>
      </c>
      <c r="J25" s="23">
        <f>J26+J27</f>
        <v>0</v>
      </c>
    </row>
    <row r="26" spans="5:10" ht="14.25">
      <c r="E26" s="22" t="s">
        <v>497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1236884</v>
      </c>
      <c r="G32" s="21">
        <f>G33+G38+G42+G47+G52</f>
        <v>1235884</v>
      </c>
      <c r="H32" s="21">
        <f>H33+H38+H42+H47+H52</f>
        <v>552531.1</v>
      </c>
      <c r="I32" s="21">
        <f>I33+I38+I42+I47+I52</f>
        <v>543766.68</v>
      </c>
      <c r="J32" s="21">
        <f>J33+J38+J42+J47+J52</f>
        <v>104190.71</v>
      </c>
    </row>
    <row r="33" spans="4:10" ht="14.25">
      <c r="D33" s="22" t="s">
        <v>507</v>
      </c>
      <c r="E33" s="22" t="s">
        <v>508</v>
      </c>
      <c r="F33" s="23">
        <f>F34+F35+F36+F37</f>
        <v>1054818</v>
      </c>
      <c r="G33" s="23">
        <f>G34+G35+G36+G37</f>
        <v>1054818</v>
      </c>
      <c r="H33" s="23">
        <f>H34+H35+H36+H37</f>
        <v>483649.31</v>
      </c>
      <c r="I33" s="23">
        <f>I34+I35+I36+I37</f>
        <v>474884.89</v>
      </c>
      <c r="J33" s="23">
        <f>J34+J35+J36+J37</f>
        <v>104190.71</v>
      </c>
    </row>
    <row r="34" spans="5:10" ht="14.25">
      <c r="E34" s="22" t="s">
        <v>509</v>
      </c>
      <c r="F34" s="23">
        <v>991049</v>
      </c>
      <c r="G34" s="23">
        <v>991049</v>
      </c>
      <c r="H34" s="23">
        <v>452576.67</v>
      </c>
      <c r="I34" s="23">
        <v>452576.67</v>
      </c>
      <c r="J34" s="23">
        <v>95274.69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58687</v>
      </c>
      <c r="G36" s="23">
        <v>58687</v>
      </c>
      <c r="H36" s="23">
        <v>30840.24</v>
      </c>
      <c r="I36" s="23">
        <v>22075.82</v>
      </c>
      <c r="J36" s="23">
        <v>8916.02</v>
      </c>
    </row>
    <row r="37" spans="5:10" ht="14.25">
      <c r="E37" s="22" t="s">
        <v>512</v>
      </c>
      <c r="F37" s="23">
        <v>5082</v>
      </c>
      <c r="G37" s="23">
        <v>5082</v>
      </c>
      <c r="H37" s="23">
        <v>232.4</v>
      </c>
      <c r="I37" s="23">
        <v>232.4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136624</v>
      </c>
      <c r="G38" s="23">
        <f>G39+G40+G41</f>
        <v>136624</v>
      </c>
      <c r="H38" s="23">
        <f>H39+H40+H41</f>
        <v>52153.64</v>
      </c>
      <c r="I38" s="23">
        <f>I39+I40+I41</f>
        <v>52153.64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136624</v>
      </c>
      <c r="G40" s="23">
        <v>136624</v>
      </c>
      <c r="H40" s="23">
        <v>52153.64</v>
      </c>
      <c r="I40" s="23">
        <v>52153.64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45442</v>
      </c>
      <c r="G42" s="23">
        <f>G43+G44+G45+G46</f>
        <v>44442</v>
      </c>
      <c r="H42" s="23">
        <f>H43+H44+H45+H46</f>
        <v>16728.15</v>
      </c>
      <c r="I42" s="23">
        <f>I43+I44+I45+I46</f>
        <v>16728.15</v>
      </c>
      <c r="J42" s="23">
        <f>J43+J44+J45+J46</f>
        <v>0</v>
      </c>
    </row>
    <row r="43" spans="5:10" ht="14.25">
      <c r="E43" s="22" t="s">
        <v>520</v>
      </c>
      <c r="F43" s="23">
        <v>11700</v>
      </c>
      <c r="G43" s="23">
        <v>10700</v>
      </c>
      <c r="H43" s="23">
        <v>1835</v>
      </c>
      <c r="I43" s="23">
        <v>1835</v>
      </c>
      <c r="J43" s="23">
        <v>0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12394</v>
      </c>
      <c r="G45" s="23">
        <v>12394</v>
      </c>
      <c r="H45" s="23">
        <v>14893.15</v>
      </c>
      <c r="I45" s="23">
        <v>14893.15</v>
      </c>
      <c r="J45" s="23">
        <v>0</v>
      </c>
    </row>
    <row r="46" spans="5:10" ht="14.25">
      <c r="E46" s="22" t="s">
        <v>523</v>
      </c>
      <c r="F46" s="23">
        <v>21348</v>
      </c>
      <c r="G46" s="23">
        <v>21348</v>
      </c>
      <c r="H46" s="23">
        <v>0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586696</v>
      </c>
      <c r="G53" s="19">
        <f>G54+G62+G70+G127</f>
        <v>607053.9</v>
      </c>
      <c r="H53" s="19">
        <f>H54+H62+H70+H127</f>
        <v>248023.10000000003</v>
      </c>
      <c r="I53" s="19">
        <f>I54+I62+I70+I127</f>
        <v>246748.93000000002</v>
      </c>
      <c r="J53" s="19">
        <f>J54+J62+J70+J127</f>
        <v>0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12450</v>
      </c>
      <c r="G54" s="21">
        <f>G55+G56+G57+G58+G59+G60+G61</f>
        <v>12450</v>
      </c>
      <c r="H54" s="21">
        <f>H55+H56+H57+H58+H59+H60+H61</f>
        <v>8433.05</v>
      </c>
      <c r="I54" s="21">
        <f>I55+I56+I57+I58+I59+I60+I61</f>
        <v>8433.05</v>
      </c>
      <c r="J54" s="21">
        <f>J55+J56+J57+J58+J59+J60+J61</f>
        <v>0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600</v>
      </c>
      <c r="G56" s="23">
        <v>600</v>
      </c>
      <c r="H56" s="23">
        <v>0</v>
      </c>
      <c r="I56" s="23">
        <v>0</v>
      </c>
      <c r="J56" s="23">
        <v>0</v>
      </c>
    </row>
    <row r="57" spans="4:10" ht="14.2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4.2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547</v>
      </c>
      <c r="E61" s="22" t="s">
        <v>548</v>
      </c>
      <c r="F61" s="23">
        <v>11850</v>
      </c>
      <c r="G61" s="23">
        <v>11850</v>
      </c>
      <c r="H61" s="23">
        <v>8433.05</v>
      </c>
      <c r="I61" s="23">
        <v>8433.05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49150</v>
      </c>
      <c r="G62" s="21">
        <f>G63+G64+G65+G66+G67+G68+G69</f>
        <v>49337.53999999999</v>
      </c>
      <c r="H62" s="21">
        <f>H63+H64+H65+H66+H67+H68+H69</f>
        <v>35689.22</v>
      </c>
      <c r="I62" s="21">
        <f>I63+I64+I65+I66+I67+I68+I69</f>
        <v>35352.619999999995</v>
      </c>
      <c r="J62" s="21">
        <f>J63+J64+J65+J66+J67+J68+J69</f>
        <v>0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4200</v>
      </c>
      <c r="G64" s="23">
        <v>4200</v>
      </c>
      <c r="H64" s="23">
        <v>193.6</v>
      </c>
      <c r="I64" s="23">
        <v>193.6</v>
      </c>
      <c r="J64" s="23">
        <v>0</v>
      </c>
    </row>
    <row r="65" spans="4:10" ht="14.25">
      <c r="D65" s="22" t="s">
        <v>554</v>
      </c>
      <c r="E65" s="22" t="s">
        <v>540</v>
      </c>
      <c r="F65" s="23">
        <v>19000</v>
      </c>
      <c r="G65" s="23">
        <v>19000</v>
      </c>
      <c r="H65" s="23">
        <v>27023</v>
      </c>
      <c r="I65" s="23">
        <v>27023</v>
      </c>
      <c r="J65" s="23">
        <v>0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0</v>
      </c>
      <c r="G67" s="23">
        <v>0</v>
      </c>
      <c r="H67" s="23">
        <v>340.4</v>
      </c>
      <c r="I67" s="23">
        <v>340.4</v>
      </c>
      <c r="J67" s="23">
        <v>0</v>
      </c>
    </row>
    <row r="68" spans="4:10" ht="14.25">
      <c r="D68" s="22" t="s">
        <v>557</v>
      </c>
      <c r="E68" s="22" t="s">
        <v>558</v>
      </c>
      <c r="F68" s="23">
        <v>19650</v>
      </c>
      <c r="G68" s="23">
        <v>19692.34</v>
      </c>
      <c r="H68" s="23">
        <v>3783.62</v>
      </c>
      <c r="I68" s="23">
        <v>3783.62</v>
      </c>
      <c r="J68" s="23">
        <v>0</v>
      </c>
    </row>
    <row r="69" spans="4:10" ht="14.25">
      <c r="D69" s="22" t="s">
        <v>559</v>
      </c>
      <c r="E69" s="22" t="s">
        <v>548</v>
      </c>
      <c r="F69" s="23">
        <v>6300</v>
      </c>
      <c r="G69" s="23">
        <v>6445.2</v>
      </c>
      <c r="H69" s="23">
        <v>4348.6</v>
      </c>
      <c r="I69" s="23">
        <v>4012</v>
      </c>
      <c r="J69" s="23">
        <v>0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520096</v>
      </c>
      <c r="G70" s="21">
        <f>G71+G75+G89+G96+G97+G102+G107+G115</f>
        <v>540266.36</v>
      </c>
      <c r="H70" s="21">
        <f>H71+H75+H89+H96+H97+H102+H107+H115</f>
        <v>201661.28000000003</v>
      </c>
      <c r="I70" s="21">
        <f>I71+I75+I89+I96+I97+I102+I107+I115</f>
        <v>200876.49000000002</v>
      </c>
      <c r="J70" s="21">
        <f>J71+J75+J89+J96+J97+J102+J107+J115</f>
        <v>0</v>
      </c>
    </row>
    <row r="71" spans="4:10" ht="14.25">
      <c r="D71" s="22" t="s">
        <v>562</v>
      </c>
      <c r="E71" s="22" t="s">
        <v>563</v>
      </c>
      <c r="F71" s="23">
        <f>F72+F73+F74</f>
        <v>8580</v>
      </c>
      <c r="G71" s="23">
        <f>G72+G73+G74</f>
        <v>9006.77</v>
      </c>
      <c r="H71" s="23">
        <f>H72+H73+H74</f>
        <v>4300.7</v>
      </c>
      <c r="I71" s="23">
        <f>I72+I73+I74</f>
        <v>3861.43</v>
      </c>
      <c r="J71" s="23">
        <f>J72+J73+J74</f>
        <v>0</v>
      </c>
    </row>
    <row r="72" spans="5:10" ht="14.25">
      <c r="E72" s="22" t="s">
        <v>564</v>
      </c>
      <c r="F72" s="23">
        <v>7000</v>
      </c>
      <c r="G72" s="23">
        <v>7426.77</v>
      </c>
      <c r="H72" s="23">
        <v>4080.7</v>
      </c>
      <c r="I72" s="23">
        <v>3641.43</v>
      </c>
      <c r="J72" s="23">
        <v>0</v>
      </c>
    </row>
    <row r="73" spans="5:10" ht="14.25">
      <c r="E73" s="22" t="s">
        <v>565</v>
      </c>
      <c r="F73" s="23">
        <v>1280</v>
      </c>
      <c r="G73" s="23">
        <v>1280</v>
      </c>
      <c r="H73" s="23">
        <v>65</v>
      </c>
      <c r="I73" s="23">
        <v>65</v>
      </c>
      <c r="J73" s="23">
        <v>0</v>
      </c>
    </row>
    <row r="74" spans="5:10" ht="14.25">
      <c r="E74" s="22" t="s">
        <v>566</v>
      </c>
      <c r="F74" s="23">
        <v>300</v>
      </c>
      <c r="G74" s="23">
        <v>300</v>
      </c>
      <c r="H74" s="23">
        <v>155</v>
      </c>
      <c r="I74" s="23">
        <v>155</v>
      </c>
      <c r="J74" s="23">
        <v>0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58320</v>
      </c>
      <c r="G75" s="23">
        <f>G76+G77+G78+G79+G80+G81+G82+G83+G84+G85+G86+G87+G88</f>
        <v>58320</v>
      </c>
      <c r="H75" s="23">
        <f>H76+H77+H78+H79+H80+H81+H82+H83+H84+H85+H86+H87+H88</f>
        <v>26949.559999999998</v>
      </c>
      <c r="I75" s="23">
        <f>I76+I77+I78+I79+I80+I81+I82+I83+I84+I85+I86+I87+I88</f>
        <v>26887.3</v>
      </c>
      <c r="J75" s="23">
        <f>J76+J77+J78+J79+J80+J81+J82+J83+J84+J85+J86+J87+J88</f>
        <v>0</v>
      </c>
    </row>
    <row r="76" spans="5:10" ht="14.25">
      <c r="E76" s="22" t="s">
        <v>569</v>
      </c>
      <c r="F76" s="23">
        <v>32500</v>
      </c>
      <c r="G76" s="23">
        <v>32500</v>
      </c>
      <c r="H76" s="23">
        <v>13878.34</v>
      </c>
      <c r="I76" s="23">
        <v>13878.34</v>
      </c>
      <c r="J76" s="23">
        <v>0</v>
      </c>
    </row>
    <row r="77" spans="5:10" ht="14.25">
      <c r="E77" s="22" t="s">
        <v>570</v>
      </c>
      <c r="F77" s="23">
        <v>3300</v>
      </c>
      <c r="G77" s="23">
        <v>3300</v>
      </c>
      <c r="H77" s="23">
        <v>1508.95</v>
      </c>
      <c r="I77" s="23">
        <v>1508.95</v>
      </c>
      <c r="J77" s="23">
        <v>0</v>
      </c>
    </row>
    <row r="78" spans="5:10" ht="14.25">
      <c r="E78" s="22" t="s">
        <v>571</v>
      </c>
      <c r="F78" s="23">
        <v>8500</v>
      </c>
      <c r="G78" s="23">
        <v>8500</v>
      </c>
      <c r="H78" s="23">
        <v>7092.56</v>
      </c>
      <c r="I78" s="23">
        <v>7092.56</v>
      </c>
      <c r="J78" s="23">
        <v>0</v>
      </c>
    </row>
    <row r="79" spans="5:10" ht="14.2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573</v>
      </c>
      <c r="F80" s="23">
        <v>4500</v>
      </c>
      <c r="G80" s="23">
        <v>4500</v>
      </c>
      <c r="H80" s="23">
        <v>1544.08</v>
      </c>
      <c r="I80" s="23">
        <v>1544.08</v>
      </c>
      <c r="J80" s="23">
        <v>0</v>
      </c>
    </row>
    <row r="81" spans="5:10" ht="14.25">
      <c r="E81" s="22" t="s">
        <v>574</v>
      </c>
      <c r="F81" s="23">
        <v>4150</v>
      </c>
      <c r="G81" s="23">
        <v>4150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120</v>
      </c>
      <c r="G83" s="23">
        <v>120</v>
      </c>
      <c r="H83" s="23">
        <v>0</v>
      </c>
      <c r="I83" s="23">
        <v>0</v>
      </c>
      <c r="J83" s="23">
        <v>0</v>
      </c>
    </row>
    <row r="84" spans="5:10" ht="14.25">
      <c r="E84" s="22" t="s">
        <v>577</v>
      </c>
      <c r="F84" s="23">
        <v>0</v>
      </c>
      <c r="G84" s="23">
        <v>0</v>
      </c>
      <c r="H84" s="23">
        <v>1372.69</v>
      </c>
      <c r="I84" s="23">
        <v>1372.69</v>
      </c>
      <c r="J84" s="23">
        <v>0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2400</v>
      </c>
      <c r="G86" s="23">
        <v>2400</v>
      </c>
      <c r="H86" s="23">
        <v>1385.55</v>
      </c>
      <c r="I86" s="23">
        <v>1323.29</v>
      </c>
      <c r="J86" s="23">
        <v>0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2850</v>
      </c>
      <c r="G88" s="23">
        <v>2850</v>
      </c>
      <c r="H88" s="23">
        <v>167.39</v>
      </c>
      <c r="I88" s="23">
        <v>167.39</v>
      </c>
      <c r="J88" s="23">
        <v>0</v>
      </c>
    </row>
    <row r="89" spans="4:10" ht="14.25">
      <c r="D89" s="22" t="s">
        <v>582</v>
      </c>
      <c r="E89" s="22" t="s">
        <v>583</v>
      </c>
      <c r="F89" s="23">
        <f>F90+F91+F92+F93+F94+F95</f>
        <v>5050</v>
      </c>
      <c r="G89" s="23">
        <f>G90+G91+G92+G93+G94+G95</f>
        <v>5050</v>
      </c>
      <c r="H89" s="23">
        <f>H90+H91+H92+H93+H94+H95</f>
        <v>1728.04</v>
      </c>
      <c r="I89" s="23">
        <f>I90+I91+I92+I93+I94+I95</f>
        <v>1638.78</v>
      </c>
      <c r="J89" s="23">
        <f>J90+J91+J92+J93+J94+J95</f>
        <v>0</v>
      </c>
    </row>
    <row r="90" spans="5:10" ht="14.25">
      <c r="E90" s="22" t="s">
        <v>584</v>
      </c>
      <c r="F90" s="23">
        <v>4900</v>
      </c>
      <c r="G90" s="23">
        <v>4900</v>
      </c>
      <c r="H90" s="23">
        <v>1701.29</v>
      </c>
      <c r="I90" s="23">
        <v>1612.03</v>
      </c>
      <c r="J90" s="23">
        <v>0</v>
      </c>
    </row>
    <row r="91" spans="5:10" ht="14.25">
      <c r="E91" s="22" t="s">
        <v>585</v>
      </c>
      <c r="F91" s="23">
        <v>60</v>
      </c>
      <c r="G91" s="23">
        <v>60</v>
      </c>
      <c r="H91" s="23">
        <v>26.75</v>
      </c>
      <c r="I91" s="23">
        <v>26.75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5:10" ht="14.25">
      <c r="E95" s="22" t="s">
        <v>589</v>
      </c>
      <c r="F95" s="23">
        <v>90</v>
      </c>
      <c r="G95" s="23">
        <v>90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6900</v>
      </c>
      <c r="G97" s="23">
        <f>G98+G99+G100+G101</f>
        <v>6900</v>
      </c>
      <c r="H97" s="23">
        <f>H98+H99+H100+H101</f>
        <v>140.76</v>
      </c>
      <c r="I97" s="23">
        <f>I98+I99+I100+I101</f>
        <v>140.76</v>
      </c>
      <c r="J97" s="23">
        <f>J98+J99+J100+J101</f>
        <v>0</v>
      </c>
    </row>
    <row r="98" spans="5:10" ht="14.2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6900</v>
      </c>
      <c r="G101" s="23">
        <v>6900</v>
      </c>
      <c r="H101" s="23">
        <v>140.76</v>
      </c>
      <c r="I101" s="23">
        <v>140.76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4.2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74146</v>
      </c>
      <c r="G107" s="23">
        <f>G108+G109+G110+G111+G112+G113+G114</f>
        <v>74146</v>
      </c>
      <c r="H107" s="23">
        <f>H108+H109+H110+H111+H112+H113+H114</f>
        <v>17156.86</v>
      </c>
      <c r="I107" s="23">
        <f>I108+I109+I110+I111+I112+I113+I114</f>
        <v>16962.86</v>
      </c>
      <c r="J107" s="23">
        <f>J108+J109+J110+J111+J112+J113+J114</f>
        <v>0</v>
      </c>
    </row>
    <row r="108" spans="5:10" ht="14.25">
      <c r="E108" s="22" t="s">
        <v>606</v>
      </c>
      <c r="F108" s="23">
        <v>5596</v>
      </c>
      <c r="G108" s="23">
        <v>5596</v>
      </c>
      <c r="H108" s="23">
        <v>0</v>
      </c>
      <c r="I108" s="23">
        <v>0</v>
      </c>
      <c r="J108" s="23">
        <v>0</v>
      </c>
    </row>
    <row r="109" spans="5:10" ht="14.25">
      <c r="E109" s="22" t="s">
        <v>607</v>
      </c>
      <c r="F109" s="23">
        <v>4350</v>
      </c>
      <c r="G109" s="23">
        <v>4350</v>
      </c>
      <c r="H109" s="23">
        <v>771.58</v>
      </c>
      <c r="I109" s="23">
        <v>577.58</v>
      </c>
      <c r="J109" s="23">
        <v>0</v>
      </c>
    </row>
    <row r="110" spans="5:10" ht="14.25">
      <c r="E110" s="22" t="s">
        <v>608</v>
      </c>
      <c r="F110" s="23">
        <v>9000</v>
      </c>
      <c r="G110" s="23">
        <v>9000</v>
      </c>
      <c r="H110" s="23">
        <v>3701.9</v>
      </c>
      <c r="I110" s="23">
        <v>3701.9</v>
      </c>
      <c r="J110" s="23">
        <v>0</v>
      </c>
    </row>
    <row r="111" spans="5:10" ht="14.2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610</v>
      </c>
      <c r="F112" s="23">
        <v>1800</v>
      </c>
      <c r="G112" s="23">
        <v>1800</v>
      </c>
      <c r="H112" s="23">
        <v>65</v>
      </c>
      <c r="I112" s="23">
        <v>65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53400</v>
      </c>
      <c r="G114" s="23">
        <v>53400</v>
      </c>
      <c r="H114" s="23">
        <v>12618.38</v>
      </c>
      <c r="I114" s="23">
        <v>12618.38</v>
      </c>
      <c r="J114" s="23">
        <v>0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367100</v>
      </c>
      <c r="G115" s="23">
        <f>G116+G117+G118+G119+G120+G121+G122+G123+G124+G125+G126</f>
        <v>386843.58999999997</v>
      </c>
      <c r="H115" s="23">
        <f>H116+H117+H118+H119+H120+H121+H122+H123+H124+H125+H126</f>
        <v>151385.36000000002</v>
      </c>
      <c r="I115" s="23">
        <f>I116+I117+I118+I119+I120+I121+I122+I123+I124+I125+I126</f>
        <v>151385.36000000002</v>
      </c>
      <c r="J115" s="23">
        <f>J116+J117+J118+J119+J120+J121+J122+J123+J124+J125+J126</f>
        <v>0</v>
      </c>
    </row>
    <row r="116" spans="5:10" ht="14.25">
      <c r="E116" s="22" t="s">
        <v>615</v>
      </c>
      <c r="F116" s="23">
        <v>242000</v>
      </c>
      <c r="G116" s="23">
        <v>261743.59</v>
      </c>
      <c r="H116" s="23">
        <v>114617.57</v>
      </c>
      <c r="I116" s="23">
        <v>114617.57</v>
      </c>
      <c r="J116" s="23">
        <v>0</v>
      </c>
    </row>
    <row r="117" spans="5:10" ht="14.25">
      <c r="E117" s="22" t="s">
        <v>616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622</v>
      </c>
      <c r="F123" s="23">
        <v>27300</v>
      </c>
      <c r="G123" s="23">
        <v>27300</v>
      </c>
      <c r="H123" s="23">
        <v>23493.41</v>
      </c>
      <c r="I123" s="23">
        <v>23493.41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97800</v>
      </c>
      <c r="G126" s="23">
        <v>97800</v>
      </c>
      <c r="H126" s="23">
        <v>13274.38</v>
      </c>
      <c r="I126" s="23">
        <v>13274.38</v>
      </c>
      <c r="J126" s="23">
        <v>0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5000</v>
      </c>
      <c r="G127" s="21">
        <f>G128+G129+G130</f>
        <v>5000</v>
      </c>
      <c r="H127" s="21">
        <f>H128+H129+H130</f>
        <v>2239.55</v>
      </c>
      <c r="I127" s="21">
        <f>I128+I129+I130</f>
        <v>2086.77</v>
      </c>
      <c r="J127" s="21">
        <f>J128+J129+J130</f>
        <v>0</v>
      </c>
    </row>
    <row r="128" spans="4:10" ht="14.25">
      <c r="D128" s="22" t="s">
        <v>628</v>
      </c>
      <c r="E128" s="22" t="s">
        <v>629</v>
      </c>
      <c r="F128" s="23">
        <v>5000</v>
      </c>
      <c r="G128" s="23">
        <v>5000</v>
      </c>
      <c r="H128" s="23">
        <v>2239.55</v>
      </c>
      <c r="I128" s="23">
        <v>2086.77</v>
      </c>
      <c r="J128" s="23">
        <v>0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450</v>
      </c>
      <c r="G131" s="19">
        <f>G132+G137+G142+G146+G150</f>
        <v>1450</v>
      </c>
      <c r="H131" s="19">
        <f>H132+H137+H142+H146+H150</f>
        <v>1145.46</v>
      </c>
      <c r="I131" s="19">
        <f>I132+I137+I142+I146+I150</f>
        <v>1145.46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450</v>
      </c>
      <c r="G150" s="21">
        <f>G151+G152+G153+G154</f>
        <v>1450</v>
      </c>
      <c r="H150" s="21">
        <f>H151+H152+H153+H154</f>
        <v>1145.46</v>
      </c>
      <c r="I150" s="21">
        <f>I151+I152+I153+I154</f>
        <v>1145.46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450</v>
      </c>
      <c r="G154" s="23">
        <v>1450</v>
      </c>
      <c r="H154" s="23">
        <v>1145.46</v>
      </c>
      <c r="I154" s="23">
        <v>1145.46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5814178</v>
      </c>
      <c r="G195" s="19">
        <f>G10+G53+G131+G155+G192</f>
        <v>5834535.9</v>
      </c>
      <c r="H195" s="19">
        <f>H10+H53+H131+H155+H192</f>
        <v>2881105.17</v>
      </c>
      <c r="I195" s="19">
        <f>I10+I53+I131+I155+I192</f>
        <v>2871066.58</v>
      </c>
      <c r="J195" s="19">
        <f>J10+J53+J131+J155+J192</f>
        <v>104190.71</v>
      </c>
    </row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4.7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6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140943</v>
      </c>
      <c r="G10" s="19">
        <f>G11+G17+G36+G45+G47+G63</f>
        <v>243298.78</v>
      </c>
      <c r="H10" s="19">
        <f>H11+H17+H36+H45+H47+H63</f>
        <v>25307.52</v>
      </c>
      <c r="I10" s="19">
        <f>I11+I17+I36+I45+I47+I63</f>
        <v>25307.52</v>
      </c>
      <c r="J10" s="19">
        <f>J11+J17+J36+J45+J47+J63</f>
        <v>0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140943</v>
      </c>
      <c r="G17" s="21">
        <f>G18+G19+G22+G27+G28+G32+G33+G34+G35</f>
        <v>243298.78</v>
      </c>
      <c r="H17" s="21">
        <f>H18+H19+H22+H27+H28+H32+H33+H34+H35</f>
        <v>25307.52</v>
      </c>
      <c r="I17" s="21">
        <f>I18+I19+I22+I27+I28+I32+I33+I34+I35</f>
        <v>25307.52</v>
      </c>
      <c r="J17" s="21">
        <f>J18+J19+J22+J27+J28+J32+J33+J34+J35</f>
        <v>0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45743</v>
      </c>
      <c r="G19" s="23">
        <f>G20+G21</f>
        <v>70858.04</v>
      </c>
      <c r="H19" s="23">
        <f>H20+H21</f>
        <v>18000</v>
      </c>
      <c r="I19" s="23">
        <f>I20+I21</f>
        <v>18000</v>
      </c>
      <c r="J19" s="23">
        <f>J20+J21</f>
        <v>0</v>
      </c>
    </row>
    <row r="20" spans="5:10" ht="14.25">
      <c r="E20" s="22" t="s">
        <v>682</v>
      </c>
      <c r="F20" s="23">
        <v>45743</v>
      </c>
      <c r="G20" s="23">
        <v>70858.04</v>
      </c>
      <c r="H20" s="23">
        <v>18000</v>
      </c>
      <c r="I20" s="23">
        <v>18000</v>
      </c>
      <c r="J20" s="23">
        <v>0</v>
      </c>
    </row>
    <row r="21" spans="5:10" ht="14.2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684</v>
      </c>
      <c r="E22" s="22" t="s">
        <v>540</v>
      </c>
      <c r="F22" s="23">
        <f>F23+F24+F25+F26</f>
        <v>8700</v>
      </c>
      <c r="G22" s="23">
        <f>G23+G24+G25+G26</f>
        <v>30623.99</v>
      </c>
      <c r="H22" s="23">
        <f>H23+H24+H25+H26</f>
        <v>0</v>
      </c>
      <c r="I22" s="23">
        <f>I23+I24+I25+I26</f>
        <v>0</v>
      </c>
      <c r="J22" s="23">
        <f>J23+J24+J25+J26</f>
        <v>0</v>
      </c>
    </row>
    <row r="23" spans="5:10" ht="14.25">
      <c r="E23" s="22" t="s">
        <v>685</v>
      </c>
      <c r="F23" s="23">
        <v>8700</v>
      </c>
      <c r="G23" s="23">
        <v>30623.99</v>
      </c>
      <c r="H23" s="23">
        <v>0</v>
      </c>
      <c r="I23" s="23">
        <v>0</v>
      </c>
      <c r="J23" s="23">
        <v>0</v>
      </c>
    </row>
    <row r="24" spans="5:10" ht="14.2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0</v>
      </c>
      <c r="G27" s="23">
        <v>32698</v>
      </c>
      <c r="H27" s="23">
        <v>0</v>
      </c>
      <c r="I27" s="23">
        <v>0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5500</v>
      </c>
      <c r="G28" s="23">
        <f>G29+G30+G31</f>
        <v>11250</v>
      </c>
      <c r="H28" s="23">
        <f>H29+H30+H31</f>
        <v>4599.14</v>
      </c>
      <c r="I28" s="23">
        <f>I29+I30+I31</f>
        <v>4599.14</v>
      </c>
      <c r="J28" s="23">
        <f>J29+J30+J31</f>
        <v>0</v>
      </c>
    </row>
    <row r="29" spans="5:10" ht="14.25">
      <c r="E29" s="22" t="s">
        <v>691</v>
      </c>
      <c r="F29" s="23">
        <v>0</v>
      </c>
      <c r="G29" s="23">
        <v>5750</v>
      </c>
      <c r="H29" s="23">
        <v>0</v>
      </c>
      <c r="I29" s="23">
        <v>0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5500</v>
      </c>
      <c r="G31" s="23">
        <v>5500</v>
      </c>
      <c r="H31" s="23">
        <v>4599.14</v>
      </c>
      <c r="I31" s="23">
        <v>4599.14</v>
      </c>
      <c r="J31" s="23">
        <v>0</v>
      </c>
    </row>
    <row r="32" spans="4:10" ht="14.25">
      <c r="D32" s="22" t="s">
        <v>694</v>
      </c>
      <c r="E32" s="22" t="s">
        <v>546</v>
      </c>
      <c r="F32" s="23">
        <v>16050</v>
      </c>
      <c r="G32" s="23">
        <v>20450</v>
      </c>
      <c r="H32" s="23">
        <v>0</v>
      </c>
      <c r="I32" s="23">
        <v>0</v>
      </c>
      <c r="J32" s="23">
        <v>0</v>
      </c>
    </row>
    <row r="33" spans="4:10" ht="14.2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697</v>
      </c>
      <c r="E34" s="22" t="s">
        <v>698</v>
      </c>
      <c r="F34" s="23">
        <v>6000</v>
      </c>
      <c r="G34" s="23">
        <v>9424.13</v>
      </c>
      <c r="H34" s="23">
        <v>2068.38</v>
      </c>
      <c r="I34" s="23">
        <v>2068.38</v>
      </c>
      <c r="J34" s="23">
        <v>0</v>
      </c>
    </row>
    <row r="35" spans="4:10" ht="14.25">
      <c r="D35" s="22" t="s">
        <v>699</v>
      </c>
      <c r="E35" s="22" t="s">
        <v>677</v>
      </c>
      <c r="F35" s="23">
        <v>58950</v>
      </c>
      <c r="G35" s="23">
        <v>67994.62</v>
      </c>
      <c r="H35" s="23">
        <v>640</v>
      </c>
      <c r="I35" s="23">
        <v>640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140943</v>
      </c>
      <c r="G149" s="19">
        <f>G10+G67+G104+G138</f>
        <v>243298.78</v>
      </c>
      <c r="H149" s="19">
        <f>H10+H67+H104+H138</f>
        <v>25307.52</v>
      </c>
      <c r="I149" s="19">
        <f>I10+I67+I104+I138</f>
        <v>25307.52</v>
      </c>
      <c r="J149" s="19">
        <f>J10+J67+J104+J138</f>
        <v>0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214</cp:keywords>
  <dc:description/>
  <cp:lastModifiedBy/>
  <dcterms:created xsi:type="dcterms:W3CDTF">2021-11-05T09:16:59Z</dcterms:created>
  <dcterms:modified xsi:type="dcterms:W3CDTF">2024-01-10T08:54:07Z</dcterms:modified>
  <cp:category/>
  <cp:version/>
  <cp:contentType/>
  <cp:contentStatus/>
  <cp:revision>1</cp:revision>
</cp:coreProperties>
</file>