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o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<sst xmlns="http://schemas.openxmlformats.org/spreadsheetml/2006/main" count="1132" uniqueCount="774">
  <si>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</si>
  <si>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</si>
  <si>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</si>
  <si>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MUSIKA ETA DANTZA ESKOLA</t>
  </si>
  <si>
    <t>Ejercicio</t>
  </si>
  <si>
    <t>2023</t>
  </si>
  <si>
    <t>Trimestre</t>
  </si>
  <si>
    <t>Trimestre 3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</si>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</sst>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1324100</v>
      </c>
      <c r="G31" s="19">
        <f>G32+G34+G65+G85+G89+G92+G94</f>
        <v>1324100</v>
      </c>
      <c r="H31" s="19">
        <f>H32+H34+H65+H85+H89+H92+H94</f>
        <v>947092.6</v>
      </c>
      <c r="I31" s="19">
        <f>I32+I34+I65+I85+I89+I92+I94</f>
        <v>946119.2999999999</v>
      </c>
      <c r="J31" s="19">
        <f>J32+J34+J65+J85+J89+J92+J94</f>
        <v>667.5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1316800</v>
      </c>
      <c r="G85" s="21">
        <f>G86+G87+G88</f>
        <v>1316800</v>
      </c>
      <c r="H85" s="21">
        <f>H86+H87+H88</f>
        <v>942698.78</v>
      </c>
      <c r="I85" s="21">
        <f>I86+I87+I88</f>
        <v>942125.48</v>
      </c>
      <c r="J85" s="21">
        <f>J86+J87+J88</f>
        <v>487.5</v>
      </c>
    </row>
    <row r="86" spans="4:10" ht="14.25">
      <c r="D86" s="22" t="s">
        <v>115</v>
      </c>
      <c r="E86" s="22" t="s">
        <v>116</v>
      </c>
      <c r="F86" s="23">
        <v>1316800</v>
      </c>
      <c r="G86" s="23">
        <v>1316800</v>
      </c>
      <c r="H86" s="23">
        <v>942698.78</v>
      </c>
      <c r="I86" s="23">
        <v>942125.48</v>
      </c>
      <c r="J86" s="23">
        <v>487.5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2011.72</v>
      </c>
      <c r="I92" s="21">
        <f>I93</f>
        <v>2011.72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2011.72</v>
      </c>
      <c r="I93" s="23">
        <v>2011.72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7300</v>
      </c>
      <c r="G94" s="21">
        <f>G95+G96+G97+G98+G99+G100+G101</f>
        <v>7300</v>
      </c>
      <c r="H94" s="21">
        <f>H95+H96+H97+H98+H99+H100+H101</f>
        <v>2382.1</v>
      </c>
      <c r="I94" s="21">
        <f>I95+I96+I97+I98+I99+I100+I101</f>
        <v>1982.1</v>
      </c>
      <c r="J94" s="21">
        <f>J95+J96+J97+J98+J99+J100+J101</f>
        <v>180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7300</v>
      </c>
      <c r="G101" s="23">
        <v>7300</v>
      </c>
      <c r="H101" s="23">
        <v>2382.1</v>
      </c>
      <c r="I101" s="23">
        <v>1982.1</v>
      </c>
      <c r="J101" s="23">
        <v>180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4907000</v>
      </c>
      <c r="G102" s="19">
        <f>G103+G113+G121+G127+G135+G138+G141</f>
        <v>4907000</v>
      </c>
      <c r="H102" s="19">
        <f>H103+H113+H121+H127+H135+H138+H141</f>
        <v>3047594.24</v>
      </c>
      <c r="I102" s="19">
        <f>I103+I113+I121+I127+I135+I138+I141</f>
        <v>3037657.37</v>
      </c>
      <c r="J102" s="19">
        <f>J103+J113+J121+J127+J135+J138+J141</f>
        <v>1107228.88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1202000</v>
      </c>
      <c r="G113" s="21">
        <f>G114+G115+G116+G117+G118+G119+G120</f>
        <v>1202000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1107228.88</v>
      </c>
    </row>
    <row r="114" spans="4:10" ht="14.25">
      <c r="D114" s="22" t="s">
        <v>169</v>
      </c>
      <c r="E114" s="22" t="s">
        <v>170</v>
      </c>
      <c r="F114" s="23">
        <v>1202000</v>
      </c>
      <c r="G114" s="23">
        <v>1202000</v>
      </c>
      <c r="H114" s="23">
        <v>0</v>
      </c>
      <c r="I114" s="23">
        <v>0</v>
      </c>
      <c r="J114" s="23">
        <v>1107228.88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3705000</v>
      </c>
      <c r="G127" s="21">
        <f>G128+G129+G130+G131+G132+G133+G134</f>
        <v>3705000</v>
      </c>
      <c r="H127" s="21">
        <f>H128+H129+H130+H131+H132+H133+H134</f>
        <v>3047594.24</v>
      </c>
      <c r="I127" s="21">
        <f>I128+I129+I130+I131+I132+I133+I134</f>
        <v>3037657.37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3705000</v>
      </c>
      <c r="G128" s="23">
        <v>3705000</v>
      </c>
      <c r="H128" s="23">
        <v>3047594.24</v>
      </c>
      <c r="I128" s="23">
        <v>3037657.37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6231100</v>
      </c>
      <c r="G195" s="19">
        <f>G10+G24+G31+G102+G147</f>
        <v>6231100</v>
      </c>
      <c r="H195" s="19">
        <f>H10+H24+H31+H102+H147</f>
        <v>3994686.8400000003</v>
      </c>
      <c r="I195" s="19">
        <f>I10+I24+I31+I102+I147</f>
        <v>3983776.67</v>
      </c>
      <c r="J195" s="19">
        <f>J10+J24+J31+J102+J147</f>
        <v>1107896.38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1" max="11" width="9.14062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0</v>
      </c>
      <c r="G38" s="19">
        <f>G39+G47+G55+G61+G69+G72+G75</f>
        <v>130182.77</v>
      </c>
      <c r="H38" s="19">
        <f>H39+H47+H55+H61+H69+H72+H75</f>
        <v>64960.89</v>
      </c>
      <c r="I38" s="19">
        <f>I39+I47+I55+I61+I69+I72+I75</f>
        <v>64960.89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0</v>
      </c>
      <c r="G61" s="21">
        <f>G62+G63+G64+G65+G66+G67+G68</f>
        <v>130182.77</v>
      </c>
      <c r="H61" s="21">
        <f>H62+H63+H64+H65+H66+H67+H68</f>
        <v>64960.89</v>
      </c>
      <c r="I61" s="21">
        <f>I62+I63+I64+I65+I66+I67+I68</f>
        <v>64960.89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130182.77</v>
      </c>
      <c r="H62" s="23">
        <v>64960.89</v>
      </c>
      <c r="I62" s="23">
        <v>64960.89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88684.6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88684.6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88684.6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88684.6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0</v>
      </c>
      <c r="G125" s="19">
        <f>G10+G38+G81+G114</f>
        <v>218867.37</v>
      </c>
      <c r="H125" s="19">
        <f>H10+H38+H81+H114</f>
        <v>64960.89</v>
      </c>
      <c r="I125" s="19">
        <f>I10+I38+I81+I114</f>
        <v>64960.89</v>
      </c>
      <c r="J125" s="19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G34" sqref="G34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5" max="16384" width="11.57421875" style="0" customWidth="1"/>
  </cols>
  <sheetData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6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5617785</v>
      </c>
      <c r="G10" s="19">
        <f>G11+G13+G15+G24+G30+G32</f>
        <v>5617785</v>
      </c>
      <c r="H10" s="19">
        <f>H11+H13+H15+H24+H30+H32</f>
        <v>3790881.9699999997</v>
      </c>
      <c r="I10" s="19">
        <f>I11+I13+I15+I24+I30+I32</f>
        <v>3762749.2399999998</v>
      </c>
      <c r="J10" s="19">
        <f>J11+J13+J15+J24+J30+J32</f>
        <v>12393.18</v>
      </c>
    </row>
    <row r="11" spans="3:10" ht="14.2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4321385</v>
      </c>
      <c r="G15" s="21">
        <f>G16+G17+G22+G23</f>
        <v>4321385</v>
      </c>
      <c r="H15" s="21">
        <f>H16+H17+H22+H23</f>
        <v>2951986.4</v>
      </c>
      <c r="I15" s="21">
        <f>I16+I17+I22+I23</f>
        <v>2951986.4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1692423</v>
      </c>
      <c r="G16" s="23">
        <v>1692423</v>
      </c>
      <c r="H16" s="23">
        <v>1165942.88</v>
      </c>
      <c r="I16" s="23">
        <v>1165942.88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2628962</v>
      </c>
      <c r="G17" s="23">
        <f>G18+G19+G20+G21</f>
        <v>2628962</v>
      </c>
      <c r="H17" s="23">
        <f>H18+H19+H20+H21</f>
        <v>1786043.52</v>
      </c>
      <c r="I17" s="23">
        <f>I18+I19+I20+I21</f>
        <v>1786043.52</v>
      </c>
      <c r="J17" s="23">
        <f>J18+J19+J20+J21</f>
        <v>0</v>
      </c>
    </row>
    <row r="18" spans="5:10" ht="14.25">
      <c r="E18" s="22" t="s">
        <v>487</v>
      </c>
      <c r="F18" s="23">
        <v>643111</v>
      </c>
      <c r="G18" s="23">
        <v>643111</v>
      </c>
      <c r="H18" s="23">
        <v>383656.12</v>
      </c>
      <c r="I18" s="23">
        <v>383656.12</v>
      </c>
      <c r="J18" s="23">
        <v>0</v>
      </c>
    </row>
    <row r="19" spans="5:10" ht="14.25">
      <c r="E19" s="22" t="s">
        <v>488</v>
      </c>
      <c r="F19" s="23">
        <v>1985851</v>
      </c>
      <c r="G19" s="23">
        <v>1985851</v>
      </c>
      <c r="H19" s="23">
        <v>1402387.4</v>
      </c>
      <c r="I19" s="23">
        <v>1402387.4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0</v>
      </c>
      <c r="G24" s="21">
        <f>G25+G28+G29</f>
        <v>0</v>
      </c>
      <c r="H24" s="21">
        <f>H25+H28+H29</f>
        <v>0</v>
      </c>
      <c r="I24" s="21">
        <f>I25+I28+I29</f>
        <v>0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0</v>
      </c>
      <c r="G25" s="23">
        <f>G26+G27</f>
        <v>0</v>
      </c>
      <c r="H25" s="23">
        <f>H26+H27</f>
        <v>0</v>
      </c>
      <c r="I25" s="23">
        <f>I26+I27</f>
        <v>0</v>
      </c>
      <c r="J25" s="23">
        <f>J26+J27</f>
        <v>0</v>
      </c>
    </row>
    <row r="26" spans="5:10" ht="14.25">
      <c r="E26" s="22" t="s">
        <v>497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1296400</v>
      </c>
      <c r="G32" s="21">
        <f>G33+G38+G42+G47+G52</f>
        <v>1296400</v>
      </c>
      <c r="H32" s="21">
        <f>H33+H38+H42+H47+H52</f>
        <v>838895.57</v>
      </c>
      <c r="I32" s="21">
        <f>I33+I38+I42+I47+I52</f>
        <v>810762.84</v>
      </c>
      <c r="J32" s="21">
        <f>J33+J38+J42+J47+J52</f>
        <v>12393.18</v>
      </c>
    </row>
    <row r="33" spans="4:10" ht="14.25">
      <c r="D33" s="22" t="s">
        <v>507</v>
      </c>
      <c r="E33" s="22" t="s">
        <v>508</v>
      </c>
      <c r="F33" s="23">
        <f>F34+F35+F36+F37</f>
        <v>1237546</v>
      </c>
      <c r="G33" s="23">
        <f>G34+G35+G36+G37</f>
        <v>1237546</v>
      </c>
      <c r="H33" s="23">
        <f>H34+H35+H36+H37</f>
        <v>813797.24</v>
      </c>
      <c r="I33" s="23">
        <f>I34+I35+I36+I37</f>
        <v>808456.95</v>
      </c>
      <c r="J33" s="23">
        <f>J34+J35+J36+J37</f>
        <v>8764.42</v>
      </c>
    </row>
    <row r="34" spans="5:10" ht="14.25">
      <c r="E34" s="22" t="s">
        <v>509</v>
      </c>
      <c r="F34" s="23">
        <v>1160547</v>
      </c>
      <c r="G34" s="23">
        <v>1160547</v>
      </c>
      <c r="H34" s="23">
        <v>764283.86</v>
      </c>
      <c r="I34" s="23">
        <v>764167.34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69979</v>
      </c>
      <c r="G36" s="23">
        <v>69979</v>
      </c>
      <c r="H36" s="23">
        <v>46139.48</v>
      </c>
      <c r="I36" s="23">
        <v>41582.01</v>
      </c>
      <c r="J36" s="23">
        <v>8764.42</v>
      </c>
    </row>
    <row r="37" spans="5:10" ht="14.25">
      <c r="E37" s="22" t="s">
        <v>512</v>
      </c>
      <c r="F37" s="23">
        <v>7020</v>
      </c>
      <c r="G37" s="23">
        <v>7020</v>
      </c>
      <c r="H37" s="23">
        <v>3373.9</v>
      </c>
      <c r="I37" s="23">
        <v>2707.6</v>
      </c>
      <c r="J37" s="23">
        <v>0</v>
      </c>
    </row>
    <row r="38" spans="4:10" ht="14.25">
      <c r="D38" s="22" t="s">
        <v>513</v>
      </c>
      <c r="E38" s="22" t="s">
        <v>514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4.2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58854</v>
      </c>
      <c r="G42" s="23">
        <f>G43+G44+G45+G46</f>
        <v>58854</v>
      </c>
      <c r="H42" s="23">
        <f>H43+H44+H45+H46</f>
        <v>25098.329999999998</v>
      </c>
      <c r="I42" s="23">
        <f>I43+I44+I45+I46</f>
        <v>2305.89</v>
      </c>
      <c r="J42" s="23">
        <f>J43+J44+J45+J46</f>
        <v>3628.76</v>
      </c>
    </row>
    <row r="43" spans="5:10" ht="14.25">
      <c r="E43" s="22" t="s">
        <v>520</v>
      </c>
      <c r="F43" s="23">
        <v>12150</v>
      </c>
      <c r="G43" s="23">
        <v>12150</v>
      </c>
      <c r="H43" s="23">
        <v>2305.89</v>
      </c>
      <c r="I43" s="23">
        <v>2305.89</v>
      </c>
      <c r="J43" s="23">
        <v>0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19100</v>
      </c>
      <c r="G45" s="23">
        <v>19100</v>
      </c>
      <c r="H45" s="23">
        <v>0</v>
      </c>
      <c r="I45" s="23">
        <v>0</v>
      </c>
      <c r="J45" s="23">
        <v>3628.76</v>
      </c>
    </row>
    <row r="46" spans="5:10" ht="14.25">
      <c r="E46" s="22" t="s">
        <v>523</v>
      </c>
      <c r="F46" s="23">
        <v>27604</v>
      </c>
      <c r="G46" s="23">
        <v>27604</v>
      </c>
      <c r="H46" s="23">
        <v>22792.44</v>
      </c>
      <c r="I46" s="23">
        <v>0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611565</v>
      </c>
      <c r="G53" s="19">
        <f>G54+G62+G70+G127</f>
        <v>655314.81</v>
      </c>
      <c r="H53" s="19">
        <f>H54+H62+H70+H127</f>
        <v>336946.14999999997</v>
      </c>
      <c r="I53" s="19">
        <f>I54+I62+I70+I127</f>
        <v>252279.22</v>
      </c>
      <c r="J53" s="19">
        <f>J54+J62+J70+J127</f>
        <v>13572.25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15600</v>
      </c>
      <c r="G54" s="21">
        <f>G55+G56+G57+G58+G59+G60+G61</f>
        <v>15600</v>
      </c>
      <c r="H54" s="21">
        <f>H55+H56+H57+H58+H59+H60+H61</f>
        <v>5259.24</v>
      </c>
      <c r="I54" s="21">
        <f>I55+I56+I57+I58+I59+I60+I61</f>
        <v>5259.24</v>
      </c>
      <c r="J54" s="21">
        <f>J55+J56+J57+J58+J59+J60+J61</f>
        <v>798.66</v>
      </c>
    </row>
    <row r="55" spans="4:10" ht="14.2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537</v>
      </c>
      <c r="E56" s="22" t="s">
        <v>538</v>
      </c>
      <c r="F56" s="23">
        <v>600</v>
      </c>
      <c r="G56" s="23">
        <v>600</v>
      </c>
      <c r="H56" s="23">
        <v>0</v>
      </c>
      <c r="I56" s="23">
        <v>0</v>
      </c>
      <c r="J56" s="23">
        <v>0</v>
      </c>
    </row>
    <row r="57" spans="4:10" ht="14.25">
      <c r="D57" s="22" t="s">
        <v>539</v>
      </c>
      <c r="E57" s="22" t="s">
        <v>540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4.25">
      <c r="D58" s="22" t="s">
        <v>541</v>
      </c>
      <c r="E58" s="22" t="s">
        <v>542</v>
      </c>
      <c r="F58" s="23">
        <v>1000</v>
      </c>
      <c r="G58" s="23">
        <v>1000</v>
      </c>
      <c r="H58" s="23">
        <v>179.76</v>
      </c>
      <c r="I58" s="23">
        <v>179.76</v>
      </c>
      <c r="J58" s="23">
        <v>798.66</v>
      </c>
    </row>
    <row r="59" spans="4:10" ht="14.25">
      <c r="D59" s="22" t="s">
        <v>543</v>
      </c>
      <c r="E59" s="22" t="s">
        <v>544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545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547</v>
      </c>
      <c r="E61" s="22" t="s">
        <v>548</v>
      </c>
      <c r="F61" s="23">
        <v>14000</v>
      </c>
      <c r="G61" s="23">
        <v>14000</v>
      </c>
      <c r="H61" s="23">
        <v>5079.48</v>
      </c>
      <c r="I61" s="23">
        <v>5079.48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74000</v>
      </c>
      <c r="G62" s="21">
        <f>G63+G64+G65+G66+G67+G68+G69</f>
        <v>77182.76</v>
      </c>
      <c r="H62" s="21">
        <f>H63+H64+H65+H66+H67+H68+H69</f>
        <v>38634.8</v>
      </c>
      <c r="I62" s="21">
        <f>I63+I64+I65+I66+I67+I68+I69</f>
        <v>24205.49</v>
      </c>
      <c r="J62" s="21">
        <f>J63+J64+J65+J66+J67+J68+J69</f>
        <v>4645.66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4200</v>
      </c>
      <c r="G64" s="23">
        <v>4200</v>
      </c>
      <c r="H64" s="23">
        <v>0</v>
      </c>
      <c r="I64" s="23">
        <v>0</v>
      </c>
      <c r="J64" s="23">
        <v>235.35</v>
      </c>
    </row>
    <row r="65" spans="4:10" ht="14.25">
      <c r="D65" s="22" t="s">
        <v>554</v>
      </c>
      <c r="E65" s="22" t="s">
        <v>540</v>
      </c>
      <c r="F65" s="23">
        <v>32000</v>
      </c>
      <c r="G65" s="23">
        <v>32000</v>
      </c>
      <c r="H65" s="23">
        <v>21242</v>
      </c>
      <c r="I65" s="23">
        <v>10426.7</v>
      </c>
      <c r="J65" s="23">
        <v>1684.18</v>
      </c>
    </row>
    <row r="66" spans="4:10" ht="14.2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556</v>
      </c>
      <c r="E67" s="22" t="s">
        <v>544</v>
      </c>
      <c r="F67" s="23">
        <v>800</v>
      </c>
      <c r="G67" s="23">
        <v>800</v>
      </c>
      <c r="H67" s="23">
        <v>0</v>
      </c>
      <c r="I67" s="23">
        <v>0</v>
      </c>
      <c r="J67" s="23">
        <v>0</v>
      </c>
    </row>
    <row r="68" spans="4:10" ht="14.25">
      <c r="D68" s="22" t="s">
        <v>557</v>
      </c>
      <c r="E68" s="22" t="s">
        <v>558</v>
      </c>
      <c r="F68" s="23">
        <v>21000</v>
      </c>
      <c r="G68" s="23">
        <v>23860.75</v>
      </c>
      <c r="H68" s="23">
        <v>9023.65</v>
      </c>
      <c r="I68" s="23">
        <v>8951.06</v>
      </c>
      <c r="J68" s="23">
        <v>2128.38</v>
      </c>
    </row>
    <row r="69" spans="4:10" ht="14.25">
      <c r="D69" s="22" t="s">
        <v>559</v>
      </c>
      <c r="E69" s="22" t="s">
        <v>548</v>
      </c>
      <c r="F69" s="23">
        <v>16000</v>
      </c>
      <c r="G69" s="23">
        <v>16322.01</v>
      </c>
      <c r="H69" s="23">
        <v>8369.15</v>
      </c>
      <c r="I69" s="23">
        <v>4827.73</v>
      </c>
      <c r="J69" s="23">
        <v>597.75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514715</v>
      </c>
      <c r="G70" s="21">
        <f>G71+G75+G89+G96+G97+G102+G107+G115</f>
        <v>555276.29</v>
      </c>
      <c r="H70" s="21">
        <f>H71+H75+H89+H96+H97+H102+H107+H115</f>
        <v>291300.16</v>
      </c>
      <c r="I70" s="21">
        <f>I71+I75+I89+I96+I97+I102+I107+I115</f>
        <v>221334.38999999998</v>
      </c>
      <c r="J70" s="21">
        <f>J71+J75+J89+J96+J97+J102+J107+J115</f>
        <v>7832.35</v>
      </c>
    </row>
    <row r="71" spans="4:10" ht="14.25">
      <c r="D71" s="22" t="s">
        <v>562</v>
      </c>
      <c r="E71" s="22" t="s">
        <v>563</v>
      </c>
      <c r="F71" s="23">
        <f>F72+F73+F74</f>
        <v>15300</v>
      </c>
      <c r="G71" s="23">
        <f>G72+G73+G74</f>
        <v>16684.62</v>
      </c>
      <c r="H71" s="23">
        <f>H72+H73+H74</f>
        <v>7709.860000000001</v>
      </c>
      <c r="I71" s="23">
        <f>I72+I73+I74</f>
        <v>6554.33</v>
      </c>
      <c r="J71" s="23">
        <f>J72+J73+J74</f>
        <v>294.38</v>
      </c>
    </row>
    <row r="72" spans="5:10" ht="14.25">
      <c r="E72" s="22" t="s">
        <v>564</v>
      </c>
      <c r="F72" s="23">
        <v>14000</v>
      </c>
      <c r="G72" s="23">
        <v>14558.19</v>
      </c>
      <c r="H72" s="23">
        <v>6320.04</v>
      </c>
      <c r="I72" s="23">
        <v>5164.51</v>
      </c>
      <c r="J72" s="23">
        <v>294.38</v>
      </c>
    </row>
    <row r="73" spans="5:10" ht="14.25">
      <c r="E73" s="22" t="s">
        <v>565</v>
      </c>
      <c r="F73" s="23">
        <v>1000</v>
      </c>
      <c r="G73" s="23">
        <v>1000</v>
      </c>
      <c r="H73" s="23">
        <v>155.01</v>
      </c>
      <c r="I73" s="23">
        <v>155.01</v>
      </c>
      <c r="J73" s="23">
        <v>0</v>
      </c>
    </row>
    <row r="74" spans="5:10" ht="14.25">
      <c r="E74" s="22" t="s">
        <v>566</v>
      </c>
      <c r="F74" s="23">
        <v>300</v>
      </c>
      <c r="G74" s="23">
        <v>1126.43</v>
      </c>
      <c r="H74" s="23">
        <v>1234.81</v>
      </c>
      <c r="I74" s="23">
        <v>1234.81</v>
      </c>
      <c r="J74" s="23">
        <v>0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95320</v>
      </c>
      <c r="G75" s="23">
        <f>G76+G77+G78+G79+G80+G81+G82+G83+G84+G85+G86+G87+G88</f>
        <v>99340.33</v>
      </c>
      <c r="H75" s="23">
        <f>H76+H77+H78+H79+H80+H81+H82+H83+H84+H85+H86+H87+H88</f>
        <v>54869.17999999999</v>
      </c>
      <c r="I75" s="23">
        <f>I76+I77+I78+I79+I80+I81+I82+I83+I84+I85+I86+I87+I88</f>
        <v>48943.579999999994</v>
      </c>
      <c r="J75" s="23">
        <f>J76+J77+J78+J79+J80+J81+J82+J83+J84+J85+J86+J87+J88</f>
        <v>5268.2</v>
      </c>
    </row>
    <row r="76" spans="5:10" ht="14.25">
      <c r="E76" s="22" t="s">
        <v>569</v>
      </c>
      <c r="F76" s="23">
        <v>52000</v>
      </c>
      <c r="G76" s="23">
        <v>52554.69</v>
      </c>
      <c r="H76" s="23">
        <v>36840.89</v>
      </c>
      <c r="I76" s="23">
        <v>31452.93</v>
      </c>
      <c r="J76" s="23">
        <v>5188.3</v>
      </c>
    </row>
    <row r="77" spans="5:10" ht="14.25">
      <c r="E77" s="22" t="s">
        <v>570</v>
      </c>
      <c r="F77" s="23">
        <v>3500</v>
      </c>
      <c r="G77" s="23">
        <v>3500</v>
      </c>
      <c r="H77" s="23">
        <v>2398.81</v>
      </c>
      <c r="I77" s="23">
        <v>2398.81</v>
      </c>
      <c r="J77" s="23">
        <v>0</v>
      </c>
    </row>
    <row r="78" spans="5:10" ht="14.25">
      <c r="E78" s="22" t="s">
        <v>571</v>
      </c>
      <c r="F78" s="23">
        <v>28000</v>
      </c>
      <c r="G78" s="23">
        <v>31465.64</v>
      </c>
      <c r="H78" s="23">
        <v>9939.74</v>
      </c>
      <c r="I78" s="23">
        <v>9791.79</v>
      </c>
      <c r="J78" s="23">
        <v>0</v>
      </c>
    </row>
    <row r="79" spans="5:10" ht="14.25">
      <c r="E79" s="22" t="s">
        <v>572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573</v>
      </c>
      <c r="F80" s="23">
        <v>5000</v>
      </c>
      <c r="G80" s="23">
        <v>5000</v>
      </c>
      <c r="H80" s="23">
        <v>1584.63</v>
      </c>
      <c r="I80" s="23">
        <v>1584.63</v>
      </c>
      <c r="J80" s="23">
        <v>79.9</v>
      </c>
    </row>
    <row r="81" spans="5:10" ht="14.25">
      <c r="E81" s="22" t="s">
        <v>574</v>
      </c>
      <c r="F81" s="23">
        <v>1200</v>
      </c>
      <c r="G81" s="23">
        <v>1200</v>
      </c>
      <c r="H81" s="23">
        <v>0</v>
      </c>
      <c r="I81" s="23">
        <v>0</v>
      </c>
      <c r="J81" s="23">
        <v>0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120</v>
      </c>
      <c r="G83" s="23">
        <v>120</v>
      </c>
      <c r="H83" s="23">
        <v>0</v>
      </c>
      <c r="I83" s="23">
        <v>0</v>
      </c>
      <c r="J83" s="23">
        <v>0</v>
      </c>
    </row>
    <row r="84" spans="5:10" ht="14.25">
      <c r="E84" s="22" t="s">
        <v>577</v>
      </c>
      <c r="F84" s="23">
        <v>1000</v>
      </c>
      <c r="G84" s="23">
        <v>1000</v>
      </c>
      <c r="H84" s="23">
        <v>46.75</v>
      </c>
      <c r="I84" s="23">
        <v>46.75</v>
      </c>
      <c r="J84" s="23">
        <v>0</v>
      </c>
    </row>
    <row r="85" spans="5:10" ht="14.2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579</v>
      </c>
      <c r="F86" s="23">
        <v>3000</v>
      </c>
      <c r="G86" s="23">
        <v>3000</v>
      </c>
      <c r="H86" s="23">
        <v>3581.82</v>
      </c>
      <c r="I86" s="23">
        <v>3266.92</v>
      </c>
      <c r="J86" s="23">
        <v>0</v>
      </c>
    </row>
    <row r="87" spans="5:10" ht="14.2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581</v>
      </c>
      <c r="F88" s="23">
        <v>1500</v>
      </c>
      <c r="G88" s="23">
        <v>1500</v>
      </c>
      <c r="H88" s="23">
        <v>476.54</v>
      </c>
      <c r="I88" s="23">
        <v>401.75</v>
      </c>
      <c r="J88" s="23">
        <v>0</v>
      </c>
    </row>
    <row r="89" spans="4:10" ht="14.25">
      <c r="D89" s="22" t="s">
        <v>582</v>
      </c>
      <c r="E89" s="22" t="s">
        <v>583</v>
      </c>
      <c r="F89" s="23">
        <f>F90+F91+F92+F93+F94+F95</f>
        <v>4795</v>
      </c>
      <c r="G89" s="23">
        <f>G90+G91+G92+G93+G94+G95</f>
        <v>6533.65</v>
      </c>
      <c r="H89" s="23">
        <f>H90+H91+H92+H93+H94+H95</f>
        <v>1865.31</v>
      </c>
      <c r="I89" s="23">
        <f>I90+I91+I92+I93+I94+I95</f>
        <v>1395.39</v>
      </c>
      <c r="J89" s="23">
        <f>J90+J91+J92+J93+J94+J95</f>
        <v>63.1</v>
      </c>
    </row>
    <row r="90" spans="5:10" ht="14.25">
      <c r="E90" s="22" t="s">
        <v>584</v>
      </c>
      <c r="F90" s="23">
        <v>4600</v>
      </c>
      <c r="G90" s="23">
        <v>6338.65</v>
      </c>
      <c r="H90" s="23">
        <v>1865.31</v>
      </c>
      <c r="I90" s="23">
        <v>1395.39</v>
      </c>
      <c r="J90" s="23">
        <v>63.1</v>
      </c>
    </row>
    <row r="91" spans="5:10" ht="14.25">
      <c r="E91" s="22" t="s">
        <v>585</v>
      </c>
      <c r="F91" s="23">
        <v>105</v>
      </c>
      <c r="G91" s="23">
        <v>105</v>
      </c>
      <c r="H91" s="23">
        <v>0</v>
      </c>
      <c r="I91" s="23">
        <v>0</v>
      </c>
      <c r="J91" s="23">
        <v>0</v>
      </c>
    </row>
    <row r="92" spans="5:10" ht="14.2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5:10" ht="14.25">
      <c r="E95" s="22" t="s">
        <v>589</v>
      </c>
      <c r="F95" s="23">
        <v>90</v>
      </c>
      <c r="G95" s="23">
        <v>90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592</v>
      </c>
      <c r="E97" s="22" t="s">
        <v>593</v>
      </c>
      <c r="F97" s="23">
        <f>F98+F99+F100+F101</f>
        <v>4000</v>
      </c>
      <c r="G97" s="23">
        <f>G98+G99+G100+G101</f>
        <v>4000</v>
      </c>
      <c r="H97" s="23">
        <f>H98+H99+H100+H101</f>
        <v>339.78</v>
      </c>
      <c r="I97" s="23">
        <f>I98+I99+I100+I101</f>
        <v>339.78</v>
      </c>
      <c r="J97" s="23">
        <f>J98+J99+J100+J101</f>
        <v>0</v>
      </c>
    </row>
    <row r="98" spans="5:10" ht="14.2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1000</v>
      </c>
      <c r="G99" s="23">
        <v>1000</v>
      </c>
      <c r="H99" s="23">
        <v>0</v>
      </c>
      <c r="I99" s="23">
        <v>0</v>
      </c>
      <c r="J99" s="23">
        <v>0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3000</v>
      </c>
      <c r="G101" s="23">
        <v>3000</v>
      </c>
      <c r="H101" s="23">
        <v>339.78</v>
      </c>
      <c r="I101" s="23">
        <v>339.78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4.25">
      <c r="E103" s="22" t="s">
        <v>600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601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63800</v>
      </c>
      <c r="G107" s="23">
        <f>G108+G109+G110+G111+G112+G113+G114</f>
        <v>71300</v>
      </c>
      <c r="H107" s="23">
        <f>H108+H109+H110+H111+H112+H113+H114</f>
        <v>24160.1</v>
      </c>
      <c r="I107" s="23">
        <f>I108+I109+I110+I111+I112+I113+I114</f>
        <v>23722.45</v>
      </c>
      <c r="J107" s="23">
        <f>J108+J109+J110+J111+J112+J113+J114</f>
        <v>53</v>
      </c>
    </row>
    <row r="108" spans="5:10" ht="14.25">
      <c r="E108" s="22" t="s">
        <v>606</v>
      </c>
      <c r="F108" s="23">
        <v>6000</v>
      </c>
      <c r="G108" s="23">
        <v>13500</v>
      </c>
      <c r="H108" s="23">
        <v>6220.2</v>
      </c>
      <c r="I108" s="23">
        <v>6220.2</v>
      </c>
      <c r="J108" s="23">
        <v>0</v>
      </c>
    </row>
    <row r="109" spans="5:10" ht="14.25">
      <c r="E109" s="22" t="s">
        <v>607</v>
      </c>
      <c r="F109" s="23">
        <v>4500</v>
      </c>
      <c r="G109" s="23">
        <v>4500</v>
      </c>
      <c r="H109" s="23">
        <v>775.3</v>
      </c>
      <c r="I109" s="23">
        <v>775.3</v>
      </c>
      <c r="J109" s="23">
        <v>0</v>
      </c>
    </row>
    <row r="110" spans="5:10" ht="14.25">
      <c r="E110" s="22" t="s">
        <v>608</v>
      </c>
      <c r="F110" s="23">
        <v>7000</v>
      </c>
      <c r="G110" s="23">
        <v>7000</v>
      </c>
      <c r="H110" s="23">
        <v>3505.09</v>
      </c>
      <c r="I110" s="23">
        <v>3505.09</v>
      </c>
      <c r="J110" s="23">
        <v>0</v>
      </c>
    </row>
    <row r="111" spans="5:10" ht="14.2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610</v>
      </c>
      <c r="F112" s="23">
        <v>1800</v>
      </c>
      <c r="G112" s="23">
        <v>1800</v>
      </c>
      <c r="H112" s="23">
        <v>0</v>
      </c>
      <c r="I112" s="23">
        <v>0</v>
      </c>
      <c r="J112" s="23">
        <v>0</v>
      </c>
    </row>
    <row r="113" spans="5:10" ht="14.2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612</v>
      </c>
      <c r="F114" s="23">
        <v>44500</v>
      </c>
      <c r="G114" s="23">
        <v>44500</v>
      </c>
      <c r="H114" s="23">
        <v>13659.51</v>
      </c>
      <c r="I114" s="23">
        <v>13221.86</v>
      </c>
      <c r="J114" s="23">
        <v>53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331500</v>
      </c>
      <c r="G115" s="23">
        <f>G116+G117+G118+G119+G120+G121+G122+G123+G124+G125+G126</f>
        <v>357417.69</v>
      </c>
      <c r="H115" s="23">
        <f>H116+H117+H118+H119+H120+H121+H122+H123+H124+H125+H126</f>
        <v>202355.93</v>
      </c>
      <c r="I115" s="23">
        <f>I116+I117+I118+I119+I120+I121+I122+I123+I124+I125+I126</f>
        <v>140378.86</v>
      </c>
      <c r="J115" s="23">
        <f>J116+J117+J118+J119+J120+J121+J122+J123+J124+J125+J126</f>
        <v>2153.67</v>
      </c>
    </row>
    <row r="116" spans="5:10" ht="14.25">
      <c r="E116" s="22" t="s">
        <v>615</v>
      </c>
      <c r="F116" s="23">
        <v>242000</v>
      </c>
      <c r="G116" s="23">
        <v>260571.43</v>
      </c>
      <c r="H116" s="23">
        <v>162521.9</v>
      </c>
      <c r="I116" s="23">
        <v>103561.62</v>
      </c>
      <c r="J116" s="23">
        <v>377.08</v>
      </c>
    </row>
    <row r="117" spans="5:10" ht="14.25">
      <c r="E117" s="22" t="s">
        <v>616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4.25">
      <c r="E123" s="22" t="s">
        <v>622</v>
      </c>
      <c r="F123" s="23">
        <v>35000</v>
      </c>
      <c r="G123" s="23">
        <v>35868.25</v>
      </c>
      <c r="H123" s="23">
        <v>19203.48</v>
      </c>
      <c r="I123" s="23">
        <v>18451.48</v>
      </c>
      <c r="J123" s="23">
        <v>381.15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54500</v>
      </c>
      <c r="G126" s="23">
        <v>60978.01</v>
      </c>
      <c r="H126" s="23">
        <v>20630.55</v>
      </c>
      <c r="I126" s="23">
        <v>18365.76</v>
      </c>
      <c r="J126" s="23">
        <v>1395.44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7250</v>
      </c>
      <c r="G127" s="21">
        <f>G128+G129+G130</f>
        <v>7255.76</v>
      </c>
      <c r="H127" s="21">
        <f>H128+H129+H130</f>
        <v>1751.95</v>
      </c>
      <c r="I127" s="21">
        <f>I128+I129+I130</f>
        <v>1480.1</v>
      </c>
      <c r="J127" s="21">
        <f>J128+J129+J130</f>
        <v>295.58</v>
      </c>
    </row>
    <row r="128" spans="4:10" ht="14.25">
      <c r="D128" s="22" t="s">
        <v>628</v>
      </c>
      <c r="E128" s="22" t="s">
        <v>629</v>
      </c>
      <c r="F128" s="23">
        <v>7250</v>
      </c>
      <c r="G128" s="23">
        <v>7255.76</v>
      </c>
      <c r="H128" s="23">
        <v>1751.95</v>
      </c>
      <c r="I128" s="23">
        <v>1480.1</v>
      </c>
      <c r="J128" s="23">
        <v>295.58</v>
      </c>
    </row>
    <row r="129" spans="4:10" ht="14.2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1750</v>
      </c>
      <c r="G131" s="19">
        <f>G132+G137+G142+G146+G150</f>
        <v>1750</v>
      </c>
      <c r="H131" s="19">
        <f>H132+H137+H142+H146+H150</f>
        <v>342.22</v>
      </c>
      <c r="I131" s="19">
        <f>I132+I137+I142+I146+I150</f>
        <v>292.12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1750</v>
      </c>
      <c r="G150" s="21">
        <f>G151+G152+G153+G154</f>
        <v>1750</v>
      </c>
      <c r="H150" s="21">
        <f>H151+H152+H153+H154</f>
        <v>342.22</v>
      </c>
      <c r="I150" s="21">
        <f>I151+I152+I153+I154</f>
        <v>292.12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1750</v>
      </c>
      <c r="G154" s="23">
        <v>1750</v>
      </c>
      <c r="H154" s="23">
        <v>342.22</v>
      </c>
      <c r="I154" s="23">
        <v>292.12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6231100</v>
      </c>
      <c r="G195" s="19">
        <f>G10+G53+G131+G155+G192</f>
        <v>6274849.8100000005</v>
      </c>
      <c r="H195" s="19">
        <f>H10+H53+H131+H155+H192</f>
        <v>4128170.34</v>
      </c>
      <c r="I195" s="19">
        <f>I10+I53+I131+I155+I192</f>
        <v>4015320.58</v>
      </c>
      <c r="J195" s="19">
        <f>J10+J53+J131+J155+J192</f>
        <v>25965.43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E12" sqref="E12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310</v>
      </c>
      <c r="C10" s="18" t="s">
        <v>671</v>
      </c>
      <c r="D10" s="18"/>
      <c r="E10" s="18"/>
      <c r="F10" s="19">
        <f>F11+F17+F36+F45+F47+F63</f>
        <v>0</v>
      </c>
      <c r="G10" s="19">
        <f>G11+G17+G36+G45+G47+G63</f>
        <v>175117.56</v>
      </c>
      <c r="H10" s="19">
        <f>H11+H17+H36+H45+H47+H63</f>
        <v>90385.05000000002</v>
      </c>
      <c r="I10" s="19">
        <f>I11+I17+I36+I45+I47+I63</f>
        <v>65599.87999999999</v>
      </c>
      <c r="J10" s="19">
        <f>J11+J17+J36+J45+J47+J63</f>
        <v>2699.73</v>
      </c>
    </row>
    <row r="11" spans="3:10" ht="12.7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2.7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678</v>
      </c>
      <c r="D17" s="20" t="s">
        <v>679</v>
      </c>
      <c r="E17" s="20"/>
      <c r="F17" s="21">
        <f>F18+F19+F22+F27+F28+F32+F33+F34+F35</f>
        <v>0</v>
      </c>
      <c r="G17" s="21">
        <f>G18+G19+G22+G27+G28+G32+G33+G34+G35</f>
        <v>175117.56</v>
      </c>
      <c r="H17" s="21">
        <f>H18+H19+H22+H27+H28+H32+H33+H34+H35</f>
        <v>90385.05000000002</v>
      </c>
      <c r="I17" s="21">
        <f>I18+I19+I22+I27+I28+I32+I33+I34+I35</f>
        <v>65599.87999999999</v>
      </c>
      <c r="J17" s="21">
        <f>J18+J19+J22+J27+J28+J32+J33+J34+J35</f>
        <v>2699.73</v>
      </c>
    </row>
    <row r="18" spans="4:10" ht="12.7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681</v>
      </c>
      <c r="E19" s="22" t="s">
        <v>538</v>
      </c>
      <c r="F19" s="23">
        <f>F20+F21</f>
        <v>0</v>
      </c>
      <c r="G19" s="23">
        <f>G20+G21</f>
        <v>45743</v>
      </c>
      <c r="H19" s="23">
        <f>H20+H21</f>
        <v>15846.81</v>
      </c>
      <c r="I19" s="23">
        <f>I20+I21</f>
        <v>3743.74</v>
      </c>
      <c r="J19" s="23">
        <f>J20+J21</f>
        <v>0</v>
      </c>
    </row>
    <row r="20" spans="5:10" ht="12.75">
      <c r="E20" s="22" t="s">
        <v>682</v>
      </c>
      <c r="F20" s="23">
        <v>0</v>
      </c>
      <c r="G20" s="23">
        <v>45743</v>
      </c>
      <c r="H20" s="23">
        <v>15846.81</v>
      </c>
      <c r="I20" s="23">
        <v>3743.74</v>
      </c>
      <c r="J20" s="23">
        <v>0</v>
      </c>
    </row>
    <row r="21" spans="5:10" ht="12.7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684</v>
      </c>
      <c r="E22" s="22" t="s">
        <v>540</v>
      </c>
      <c r="F22" s="23">
        <f>F23+F24+F25+F26</f>
        <v>0</v>
      </c>
      <c r="G22" s="23">
        <f>G23+G24+G25+G26</f>
        <v>10363.55</v>
      </c>
      <c r="H22" s="23">
        <f>H23+H24+H25+H26</f>
        <v>8345.7</v>
      </c>
      <c r="I22" s="23">
        <f>I23+I24+I25+I26</f>
        <v>8345.7</v>
      </c>
      <c r="J22" s="23">
        <f>J23+J24+J25+J26</f>
        <v>484</v>
      </c>
    </row>
    <row r="23" spans="5:10" ht="12.75">
      <c r="E23" s="22" t="s">
        <v>685</v>
      </c>
      <c r="F23" s="23">
        <v>0</v>
      </c>
      <c r="G23" s="23">
        <v>10363.55</v>
      </c>
      <c r="H23" s="23">
        <v>8345.7</v>
      </c>
      <c r="I23" s="23">
        <v>8345.7</v>
      </c>
      <c r="J23" s="23">
        <v>484</v>
      </c>
    </row>
    <row r="24" spans="5:10" ht="12.7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2.7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2.7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689</v>
      </c>
      <c r="E27" s="22" t="s">
        <v>542</v>
      </c>
      <c r="F27" s="23">
        <v>0</v>
      </c>
      <c r="G27" s="23">
        <v>44900</v>
      </c>
      <c r="H27" s="23">
        <v>44900</v>
      </c>
      <c r="I27" s="23">
        <v>44900</v>
      </c>
      <c r="J27" s="23">
        <v>0</v>
      </c>
    </row>
    <row r="28" spans="4:10" ht="12.75">
      <c r="D28" s="22" t="s">
        <v>690</v>
      </c>
      <c r="E28" s="22" t="s">
        <v>544</v>
      </c>
      <c r="F28" s="23">
        <f>F29+F30+F31</f>
        <v>0</v>
      </c>
      <c r="G28" s="23">
        <f>G29+G30+G31</f>
        <v>530.69</v>
      </c>
      <c r="H28" s="23">
        <f>H29+H30+H31</f>
        <v>2785.42</v>
      </c>
      <c r="I28" s="23">
        <f>I29+I30+I31</f>
        <v>0</v>
      </c>
      <c r="J28" s="23">
        <f>J29+J30+J31</f>
        <v>0</v>
      </c>
    </row>
    <row r="29" spans="5:10" ht="12.7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2.7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693</v>
      </c>
      <c r="F31" s="23">
        <v>0</v>
      </c>
      <c r="G31" s="23">
        <v>530.69</v>
      </c>
      <c r="H31" s="23">
        <v>2785.42</v>
      </c>
      <c r="I31" s="23">
        <v>0</v>
      </c>
      <c r="J31" s="23">
        <v>0</v>
      </c>
    </row>
    <row r="32" spans="4:10" ht="12.75">
      <c r="D32" s="22" t="s">
        <v>694</v>
      </c>
      <c r="E32" s="22" t="s">
        <v>546</v>
      </c>
      <c r="F32" s="23">
        <v>0</v>
      </c>
      <c r="G32" s="23">
        <v>14325.27</v>
      </c>
      <c r="H32" s="23">
        <v>5997.31</v>
      </c>
      <c r="I32" s="23">
        <v>5997.31</v>
      </c>
      <c r="J32" s="23">
        <v>1724.73</v>
      </c>
    </row>
    <row r="33" spans="4:10" ht="12.7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2.75">
      <c r="D34" s="22" t="s">
        <v>697</v>
      </c>
      <c r="E34" s="22" t="s">
        <v>698</v>
      </c>
      <c r="F34" s="23">
        <v>0</v>
      </c>
      <c r="G34" s="23">
        <v>1856.05</v>
      </c>
      <c r="H34" s="23">
        <v>2801.38</v>
      </c>
      <c r="I34" s="23">
        <v>917.45</v>
      </c>
      <c r="J34" s="23">
        <v>0</v>
      </c>
    </row>
    <row r="35" spans="4:10" ht="12.75">
      <c r="D35" s="22" t="s">
        <v>699</v>
      </c>
      <c r="E35" s="22" t="s">
        <v>677</v>
      </c>
      <c r="F35" s="23">
        <v>0</v>
      </c>
      <c r="G35" s="23">
        <v>57399</v>
      </c>
      <c r="H35" s="23">
        <v>9708.43</v>
      </c>
      <c r="I35" s="23">
        <v>1695.68</v>
      </c>
      <c r="J35" s="23">
        <v>491</v>
      </c>
    </row>
    <row r="36" spans="3:10" ht="12.75">
      <c r="C36" s="20" t="s">
        <v>700</v>
      </c>
      <c r="D36" s="20" t="s">
        <v>701</v>
      </c>
      <c r="E36" s="20"/>
      <c r="F36" s="21">
        <f>F37+F38+F39+F40+F41+F42+F43+F44</f>
        <v>0</v>
      </c>
      <c r="G36" s="21">
        <f>G37+G38+G39+G40+G41+G42+G43+G44</f>
        <v>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2.7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2.7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2.7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2.7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2.7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2.7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2.7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2.7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2.7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2.7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2.7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2.7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18" t="s">
        <v>308</v>
      </c>
      <c r="F149" s="19">
        <f>F10+F67+F104+F138</f>
        <v>0</v>
      </c>
      <c r="G149" s="19">
        <f>G10+G67+G104+G138</f>
        <v>175117.56</v>
      </c>
      <c r="H149" s="19">
        <f>H10+H67+H104+H138</f>
        <v>90385.05000000002</v>
      </c>
      <c r="I149" s="19">
        <f>I10+I67+I104+I138</f>
        <v>65599.87999999999</v>
      </c>
      <c r="J149" s="19">
        <f>J10+J67+J104+J138</f>
        <v>2699.73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216</cp:keywords>
  <dc:description/>
  <cp:lastModifiedBy/>
  <dcterms:modified xsi:type="dcterms:W3CDTF">2024-01-10T10:25:39Z</dcterms:modified>
  <cp:category/>
  <cp:version/>
  <cp:contentType/>
  <cp:contentStatus/>
  <cp:revision>1</cp:revision>
</cp:coreProperties>
</file>